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1b4be5dd852bf0f/Attachments/DYMOCK PARISH COUNCIL/Dymock PC/FINANCE/Finance 2024-25/Budget-Precept/"/>
    </mc:Choice>
  </mc:AlternateContent>
  <xr:revisionPtr revIDLastSave="99" documentId="8_{A87FD9CC-099B-43F7-9035-78E44915AD1A}" xr6:coauthVersionLast="47" xr6:coauthVersionMax="47" xr10:uidLastSave="{2F855AC8-902E-41EF-B535-FB10D70626B8}"/>
  <bookViews>
    <workbookView xWindow="28680" yWindow="-120" windowWidth="29040" windowHeight="15840" xr2:uid="{012316AC-2884-4746-864A-67AE808E2BE6}"/>
  </bookViews>
  <sheets>
    <sheet name="EOY 24-25 BUDGET ACTUALS-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7" i="1" l="1"/>
  <c r="E16" i="1"/>
  <c r="F16" i="1"/>
  <c r="G16" i="1"/>
  <c r="H16" i="1"/>
  <c r="I16" i="1"/>
  <c r="E59" i="1"/>
  <c r="F59" i="1"/>
  <c r="G59" i="1"/>
  <c r="H59" i="1"/>
  <c r="I59" i="1"/>
  <c r="F61" i="1"/>
  <c r="H61" i="1"/>
  <c r="E62" i="1"/>
  <c r="F62" i="1"/>
  <c r="G62" i="1"/>
  <c r="H62" i="1"/>
  <c r="I62" i="1"/>
  <c r="M60" i="1"/>
  <c r="L16" i="1"/>
  <c r="L19" i="1" s="1"/>
  <c r="L62" i="1" s="1"/>
  <c r="J16" i="1"/>
  <c r="J19" i="1" s="1"/>
  <c r="J59" i="1"/>
  <c r="L77" i="1"/>
  <c r="I77" i="1"/>
  <c r="K59" i="1"/>
  <c r="K16" i="1"/>
  <c r="K62" i="1" s="1"/>
  <c r="J62" i="1" l="1"/>
</calcChain>
</file>

<file path=xl/sharedStrings.xml><?xml version="1.0" encoding="utf-8"?>
<sst xmlns="http://schemas.openxmlformats.org/spreadsheetml/2006/main" count="115" uniqueCount="105">
  <si>
    <t xml:space="preserve">DYMOCK PARISH COUNCIL </t>
  </si>
  <si>
    <t>23/24</t>
  </si>
  <si>
    <t>RECEIPTS</t>
  </si>
  <si>
    <t>Income from Beauchamps NET</t>
  </si>
  <si>
    <t>Bank Interest</t>
  </si>
  <si>
    <t>VAT refunds</t>
  </si>
  <si>
    <t>PAYMENTS</t>
  </si>
  <si>
    <t>Defibrillator maintenance</t>
  </si>
  <si>
    <t>Clock Service</t>
  </si>
  <si>
    <t>Clock maintenance cost</t>
  </si>
  <si>
    <t>Play Area Works</t>
  </si>
  <si>
    <t>Play Area Inspection</t>
  </si>
  <si>
    <t>Elections</t>
  </si>
  <si>
    <t>Grass Cutting</t>
  </si>
  <si>
    <t>Insurance</t>
  </si>
  <si>
    <t>Beauchamp Arms</t>
  </si>
  <si>
    <t>Beauchamp Arms Premises Licence</t>
  </si>
  <si>
    <t>PAYE/pension</t>
  </si>
  <si>
    <t>Staff Salaries</t>
  </si>
  <si>
    <t>Expenses</t>
  </si>
  <si>
    <t>Postage and copying</t>
  </si>
  <si>
    <t>Audit</t>
  </si>
  <si>
    <t>Tree Survey Work</t>
  </si>
  <si>
    <t>Hall Hire</t>
  </si>
  <si>
    <t>Training</t>
  </si>
  <si>
    <t>PC Website</t>
  </si>
  <si>
    <t>IT licence and antiviral</t>
  </si>
  <si>
    <t>Public Conveniences</t>
  </si>
  <si>
    <t>Membership Fees/subscriptions</t>
  </si>
  <si>
    <t>Professional fees</t>
  </si>
  <si>
    <t>One off prof fee 23-24</t>
  </si>
  <si>
    <t xml:space="preserve">War Memorial </t>
  </si>
  <si>
    <t>Road Safety/Parking</t>
  </si>
  <si>
    <t xml:space="preserve">Bank charges </t>
  </si>
  <si>
    <t>VAT payments</t>
  </si>
  <si>
    <t>Loans</t>
  </si>
  <si>
    <t>Earmarked reserves</t>
  </si>
  <si>
    <t>Elections Reserve</t>
  </si>
  <si>
    <t>IT reserve</t>
  </si>
  <si>
    <t>Trees</t>
  </si>
  <si>
    <t>NDP</t>
  </si>
  <si>
    <t>Total Earmarked</t>
  </si>
  <si>
    <t>Grants</t>
  </si>
  <si>
    <t>24/25</t>
  </si>
  <si>
    <t>Receipt-Payment TOTAL CFWD 24/25</t>
  </si>
  <si>
    <t>incl bus 2000</t>
  </si>
  <si>
    <t>BUDGET 24/25</t>
  </si>
  <si>
    <t xml:space="preserve">NDP  </t>
  </si>
  <si>
    <t xml:space="preserve">credit note </t>
  </si>
  <si>
    <t>23/24 VAT paid not yet HMRC</t>
  </si>
  <si>
    <t>Beauchamp Arms Deposit Account</t>
  </si>
  <si>
    <t>War Memorial Deposit Account</t>
  </si>
  <si>
    <t>Public Conveniences Maintenance</t>
  </si>
  <si>
    <t>Play Area Maintenance</t>
  </si>
  <si>
    <t>Defibrillator Reserve</t>
  </si>
  <si>
    <t>Locality Grant to be repaid</t>
  </si>
  <si>
    <t xml:space="preserve">C/FWD </t>
  </si>
  <si>
    <t>not in budget</t>
  </si>
  <si>
    <t>LOANS</t>
  </si>
  <si>
    <t>Principal</t>
  </si>
  <si>
    <t>Total Interest</t>
  </si>
  <si>
    <t>Deal Date</t>
  </si>
  <si>
    <t>Settlement Date</t>
  </si>
  <si>
    <t>Annual/Repayment</t>
  </si>
  <si>
    <t>Amount Outstanding</t>
  </si>
  <si>
    <t>29.11.08</t>
  </si>
  <si>
    <t>29.11.35</t>
  </si>
  <si>
    <t>Interest</t>
  </si>
  <si>
    <t>Beauchamp Arms Roof</t>
  </si>
  <si>
    <t>Playground</t>
  </si>
  <si>
    <t>29.05.38</t>
  </si>
  <si>
    <t>12.05.16</t>
  </si>
  <si>
    <t>06.06.26</t>
  </si>
  <si>
    <t>Beauchamp Arms Annual Reserve</t>
  </si>
  <si>
    <t xml:space="preserve">Grants from War Memorial </t>
  </si>
  <si>
    <t>Insurance Claim</t>
  </si>
  <si>
    <t>Public Conveniences Painting</t>
  </si>
  <si>
    <t>NDP Grant repayment</t>
  </si>
  <si>
    <t>Asset Maintenance/Signage</t>
  </si>
  <si>
    <t>Community Action Plan</t>
  </si>
  <si>
    <t>Biodiversity incl Hall Hire</t>
  </si>
  <si>
    <t>refunds</t>
  </si>
  <si>
    <t>VAT on receipts</t>
  </si>
  <si>
    <t>VAT on payments</t>
  </si>
  <si>
    <t>Total Income GROSS</t>
  </si>
  <si>
    <t>Total income NET</t>
  </si>
  <si>
    <t>TOTAL PAYMENTS INCL VAT (gross)</t>
  </si>
  <si>
    <t>Total Payments excl VAT (net)</t>
  </si>
  <si>
    <t>Total Funds</t>
  </si>
  <si>
    <t>EOY Actual</t>
  </si>
  <si>
    <t xml:space="preserve">EOY Actual </t>
  </si>
  <si>
    <t>Budget</t>
  </si>
  <si>
    <t>Precept 24/25</t>
  </si>
  <si>
    <t>Donations</t>
  </si>
  <si>
    <t>Donations war memorial</t>
  </si>
  <si>
    <t>Donations Biodiversity</t>
  </si>
  <si>
    <t xml:space="preserve">Parish Council </t>
  </si>
  <si>
    <t xml:space="preserve">Beauchamp Arms Deposit </t>
  </si>
  <si>
    <t xml:space="preserve">Carry forward plus Receipts/VAT </t>
  </si>
  <si>
    <t xml:space="preserve">Dymock PC General Reserve </t>
  </si>
  <si>
    <t>TRF unspent budget request to move</t>
  </si>
  <si>
    <t>EOY Total 24/25</t>
  </si>
  <si>
    <t>Budget 25/26</t>
  </si>
  <si>
    <t>Phone Boxes/noticeboards/other assets</t>
  </si>
  <si>
    <t>300 and 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</si>
</sst>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8" xfId="0" applyBorder="1"/>
    <xf numFmtId="0" fontId="1" fillId="0" borderId="9" xfId="0" applyFont="1" applyBorder="1"/>
    <xf numFmtId="0" fontId="0" fillId="0" borderId="9" xfId="0" applyBorder="1"/>
    <xf numFmtId="0" fontId="2" fillId="0" borderId="8" xfId="0" applyFont="1" applyBorder="1"/>
    <xf numFmtId="0" fontId="3" fillId="0" borderId="8" xfId="0" applyFont="1" applyBorder="1"/>
    <xf numFmtId="0" fontId="4" fillId="0" borderId="8" xfId="0" applyFont="1" applyBorder="1"/>
    <xf numFmtId="0" fontId="3" fillId="0" borderId="10" xfId="0" applyFont="1" applyBorder="1"/>
    <xf numFmtId="0" fontId="0" fillId="0" borderId="11" xfId="0" applyBorder="1"/>
    <xf numFmtId="0" fontId="1" fillId="0" borderId="1" xfId="0" applyFont="1" applyBorder="1" applyAlignment="1">
      <alignment wrapText="1"/>
    </xf>
    <xf numFmtId="0" fontId="0" fillId="0" borderId="14" xfId="0" applyBorder="1"/>
    <xf numFmtId="0" fontId="0" fillId="0" borderId="20" xfId="0" applyBorder="1"/>
    <xf numFmtId="0" fontId="1" fillId="0" borderId="22" xfId="0" applyFont="1" applyBorder="1"/>
    <xf numFmtId="0" fontId="5" fillId="0" borderId="22" xfId="0" applyFont="1" applyBorder="1" applyAlignment="1">
      <alignment wrapText="1"/>
    </xf>
    <xf numFmtId="0" fontId="0" fillId="0" borderId="5" xfId="0" applyBorder="1"/>
    <xf numFmtId="0" fontId="0" fillId="0" borderId="1" xfId="0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2" xfId="0" applyFont="1" applyBorder="1"/>
    <xf numFmtId="0" fontId="0" fillId="0" borderId="3" xfId="0" applyBorder="1"/>
    <xf numFmtId="0" fontId="6" fillId="0" borderId="4" xfId="0" applyFont="1" applyBorder="1"/>
    <xf numFmtId="0" fontId="0" fillId="0" borderId="15" xfId="0" applyBorder="1"/>
    <xf numFmtId="0" fontId="6" fillId="0" borderId="22" xfId="0" applyFont="1" applyBorder="1"/>
    <xf numFmtId="0" fontId="3" fillId="0" borderId="22" xfId="0" applyFont="1" applyBorder="1"/>
    <xf numFmtId="0" fontId="2" fillId="0" borderId="22" xfId="0" applyFont="1" applyBorder="1"/>
    <xf numFmtId="0" fontId="1" fillId="0" borderId="0" xfId="0" applyFont="1" applyAlignment="1">
      <alignment wrapText="1"/>
    </xf>
    <xf numFmtId="0" fontId="1" fillId="0" borderId="16" xfId="0" applyFont="1" applyBorder="1" applyAlignment="1">
      <alignment horizontal="center"/>
    </xf>
    <xf numFmtId="0" fontId="8" fillId="0" borderId="9" xfId="0" applyFont="1" applyBorder="1"/>
    <xf numFmtId="0" fontId="6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wrapText="1"/>
    </xf>
    <xf numFmtId="0" fontId="0" fillId="0" borderId="26" xfId="0" applyBorder="1"/>
    <xf numFmtId="0" fontId="1" fillId="0" borderId="6" xfId="0" applyFont="1" applyBorder="1"/>
    <xf numFmtId="0" fontId="0" fillId="0" borderId="7" xfId="0" applyBorder="1"/>
    <xf numFmtId="0" fontId="0" fillId="0" borderId="27" xfId="0" applyBorder="1"/>
    <xf numFmtId="0" fontId="0" fillId="0" borderId="10" xfId="0" applyBorder="1"/>
    <xf numFmtId="0" fontId="8" fillId="0" borderId="12" xfId="0" applyFont="1" applyBorder="1"/>
    <xf numFmtId="0" fontId="9" fillId="0" borderId="28" xfId="0" applyFont="1" applyBorder="1"/>
    <xf numFmtId="0" fontId="5" fillId="0" borderId="0" xfId="0" applyFont="1"/>
    <xf numFmtId="0" fontId="0" fillId="0" borderId="13" xfId="0" applyBorder="1"/>
    <xf numFmtId="0" fontId="0" fillId="0" borderId="23" xfId="0" applyBorder="1"/>
    <xf numFmtId="0" fontId="11" fillId="0" borderId="1" xfId="0" applyFont="1" applyBorder="1"/>
    <xf numFmtId="0" fontId="1" fillId="3" borderId="7" xfId="0" applyFont="1" applyFill="1" applyBorder="1"/>
    <xf numFmtId="0" fontId="0" fillId="3" borderId="30" xfId="0" applyFill="1" applyBorder="1"/>
    <xf numFmtId="0" fontId="1" fillId="3" borderId="20" xfId="0" applyFont="1" applyFill="1" applyBorder="1"/>
    <xf numFmtId="0" fontId="8" fillId="3" borderId="20" xfId="0" applyFont="1" applyFill="1" applyBorder="1"/>
    <xf numFmtId="0" fontId="8" fillId="3" borderId="31" xfId="0" applyFont="1" applyFill="1" applyBorder="1"/>
    <xf numFmtId="0" fontId="1" fillId="3" borderId="30" xfId="0" applyFont="1" applyFill="1" applyBorder="1"/>
    <xf numFmtId="0" fontId="1" fillId="3" borderId="31" xfId="0" applyFont="1" applyFill="1" applyBorder="1"/>
    <xf numFmtId="0" fontId="8" fillId="3" borderId="11" xfId="0" applyFont="1" applyFill="1" applyBorder="1"/>
    <xf numFmtId="0" fontId="1" fillId="4" borderId="32" xfId="0" applyFont="1" applyFill="1" applyBorder="1"/>
    <xf numFmtId="0" fontId="0" fillId="4" borderId="33" xfId="0" applyFill="1" applyBorder="1"/>
    <xf numFmtId="0" fontId="0" fillId="4" borderId="34" xfId="0" applyFill="1" applyBorder="1"/>
    <xf numFmtId="0" fontId="12" fillId="4" borderId="34" xfId="0" applyFont="1" applyFill="1" applyBorder="1"/>
    <xf numFmtId="0" fontId="10" fillId="4" borderId="34" xfId="0" applyFont="1" applyFill="1" applyBorder="1"/>
    <xf numFmtId="0" fontId="10" fillId="4" borderId="35" xfId="0" applyFont="1" applyFill="1" applyBorder="1"/>
    <xf numFmtId="0" fontId="10" fillId="4" borderId="33" xfId="0" applyFont="1" applyFill="1" applyBorder="1"/>
    <xf numFmtId="0" fontId="10" fillId="4" borderId="36" xfId="0" applyFont="1" applyFill="1" applyBorder="1"/>
    <xf numFmtId="0" fontId="1" fillId="6" borderId="7" xfId="0" applyFont="1" applyFill="1" applyBorder="1"/>
    <xf numFmtId="0" fontId="0" fillId="6" borderId="30" xfId="0" applyFill="1" applyBorder="1"/>
    <xf numFmtId="0" fontId="1" fillId="6" borderId="20" xfId="0" applyFont="1" applyFill="1" applyBorder="1"/>
    <xf numFmtId="0" fontId="0" fillId="6" borderId="20" xfId="0" applyFill="1" applyBorder="1"/>
    <xf numFmtId="0" fontId="8" fillId="6" borderId="20" xfId="0" applyFont="1" applyFill="1" applyBorder="1"/>
    <xf numFmtId="0" fontId="8" fillId="6" borderId="31" xfId="0" applyFont="1" applyFill="1" applyBorder="1"/>
    <xf numFmtId="0" fontId="0" fillId="6" borderId="31" xfId="0" applyFill="1" applyBorder="1"/>
    <xf numFmtId="0" fontId="8" fillId="6" borderId="11" xfId="0" applyFont="1" applyFill="1" applyBorder="1"/>
    <xf numFmtId="0" fontId="0" fillId="6" borderId="34" xfId="0" applyFill="1" applyBorder="1"/>
    <xf numFmtId="0" fontId="10" fillId="6" borderId="34" xfId="0" applyFont="1" applyFill="1" applyBorder="1"/>
    <xf numFmtId="0" fontId="10" fillId="6" borderId="35" xfId="0" applyFont="1" applyFill="1" applyBorder="1"/>
    <xf numFmtId="0" fontId="10" fillId="6" borderId="33" xfId="0" applyFont="1" applyFill="1" applyBorder="1"/>
    <xf numFmtId="0" fontId="10" fillId="6" borderId="37" xfId="0" applyFont="1" applyFill="1" applyBorder="1"/>
    <xf numFmtId="0" fontId="10" fillId="6" borderId="29" xfId="0" applyFont="1" applyFill="1" applyBorder="1"/>
    <xf numFmtId="0" fontId="0" fillId="6" borderId="38" xfId="0" applyFill="1" applyBorder="1"/>
    <xf numFmtId="0" fontId="1" fillId="6" borderId="29" xfId="0" applyFont="1" applyFill="1" applyBorder="1"/>
    <xf numFmtId="0" fontId="1" fillId="4" borderId="7" xfId="0" applyFont="1" applyFill="1" applyBorder="1"/>
    <xf numFmtId="0" fontId="0" fillId="4" borderId="30" xfId="0" applyFill="1" applyBorder="1"/>
    <xf numFmtId="0" fontId="1" fillId="4" borderId="20" xfId="0" applyFont="1" applyFill="1" applyBorder="1"/>
    <xf numFmtId="0" fontId="0" fillId="4" borderId="20" xfId="0" applyFill="1" applyBorder="1"/>
    <xf numFmtId="0" fontId="7" fillId="4" borderId="20" xfId="0" applyFont="1" applyFill="1" applyBorder="1"/>
    <xf numFmtId="0" fontId="8" fillId="4" borderId="20" xfId="0" applyFont="1" applyFill="1" applyBorder="1"/>
    <xf numFmtId="0" fontId="8" fillId="4" borderId="31" xfId="0" applyFont="1" applyFill="1" applyBorder="1"/>
    <xf numFmtId="0" fontId="1" fillId="4" borderId="31" xfId="0" applyFont="1" applyFill="1" applyBorder="1"/>
    <xf numFmtId="0" fontId="8" fillId="4" borderId="11" xfId="0" applyFont="1" applyFill="1" applyBorder="1"/>
    <xf numFmtId="0" fontId="1" fillId="5" borderId="7" xfId="0" applyFont="1" applyFill="1" applyBorder="1"/>
    <xf numFmtId="0" fontId="0" fillId="5" borderId="30" xfId="0" applyFill="1" applyBorder="1"/>
    <xf numFmtId="0" fontId="1" fillId="5" borderId="20" xfId="0" applyFont="1" applyFill="1" applyBorder="1"/>
    <xf numFmtId="0" fontId="0" fillId="5" borderId="20" xfId="0" applyFill="1" applyBorder="1"/>
    <xf numFmtId="0" fontId="8" fillId="5" borderId="20" xfId="0" applyFont="1" applyFill="1" applyBorder="1"/>
    <xf numFmtId="0" fontId="8" fillId="5" borderId="31" xfId="0" applyFont="1" applyFill="1" applyBorder="1"/>
    <xf numFmtId="0" fontId="0" fillId="5" borderId="31" xfId="0" applyFill="1" applyBorder="1"/>
    <xf numFmtId="0" fontId="8" fillId="5" borderId="11" xfId="0" applyFont="1" applyFill="1" applyBorder="1"/>
    <xf numFmtId="0" fontId="1" fillId="5" borderId="32" xfId="0" applyFont="1" applyFill="1" applyBorder="1"/>
    <xf numFmtId="0" fontId="0" fillId="5" borderId="33" xfId="0" applyFill="1" applyBorder="1"/>
    <xf numFmtId="0" fontId="0" fillId="5" borderId="34" xfId="0" applyFill="1" applyBorder="1"/>
    <xf numFmtId="0" fontId="10" fillId="5" borderId="34" xfId="0" applyFont="1" applyFill="1" applyBorder="1"/>
    <xf numFmtId="0" fontId="10" fillId="5" borderId="35" xfId="0" applyFont="1" applyFill="1" applyBorder="1"/>
    <xf numFmtId="0" fontId="10" fillId="5" borderId="33" xfId="0" applyFont="1" applyFill="1" applyBorder="1"/>
    <xf numFmtId="0" fontId="10" fillId="5" borderId="36" xfId="0" applyFont="1" applyFill="1" applyBorder="1"/>
    <xf numFmtId="0" fontId="1" fillId="3" borderId="32" xfId="0" applyFont="1" applyFill="1" applyBorder="1"/>
    <xf numFmtId="0" fontId="0" fillId="3" borderId="33" xfId="0" applyFill="1" applyBorder="1"/>
    <xf numFmtId="0" fontId="1" fillId="3" borderId="34" xfId="0" applyFont="1" applyFill="1" applyBorder="1"/>
    <xf numFmtId="0" fontId="10" fillId="3" borderId="34" xfId="0" applyFont="1" applyFill="1" applyBorder="1"/>
    <xf numFmtId="0" fontId="10" fillId="3" borderId="35" xfId="0" applyFont="1" applyFill="1" applyBorder="1"/>
    <xf numFmtId="0" fontId="10" fillId="3" borderId="33" xfId="0" applyFont="1" applyFill="1" applyBorder="1"/>
    <xf numFmtId="0" fontId="11" fillId="3" borderId="34" xfId="0" applyFont="1" applyFill="1" applyBorder="1"/>
    <xf numFmtId="0" fontId="0" fillId="3" borderId="34" xfId="0" applyFill="1" applyBorder="1"/>
    <xf numFmtId="0" fontId="0" fillId="3" borderId="35" xfId="0" applyFill="1" applyBorder="1"/>
    <xf numFmtId="0" fontId="0" fillId="3" borderId="36" xfId="0" applyFill="1" applyBorder="1"/>
    <xf numFmtId="0" fontId="1" fillId="5" borderId="21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4" borderId="25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 wrapText="1"/>
    </xf>
    <xf numFmtId="0" fontId="1" fillId="6" borderId="17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8DFF-5055-498F-82DE-055C7E960B68}">
  <sheetPr>
    <pageSetUpPr fitToPage="1"/>
  </sheetPr>
  <dimension ref="B1:V84"/>
  <sheetViews>
    <sheetView tabSelected="1" topLeftCell="A61" zoomScaleNormal="100" workbookViewId="0">
      <selection activeCell="N85" sqref="N85"/>
    </sheetView>
  </sheetViews>
  <sheetFormatPr defaultRowHeight="14.4" x14ac:dyDescent="0.3"/>
  <cols>
    <col min="4" max="4" width="12.77734375" customWidth="1"/>
    <col min="5" max="5" width="10.5546875" customWidth="1"/>
    <col min="6" max="6" width="10.33203125" customWidth="1"/>
    <col min="7" max="7" width="9.109375" customWidth="1"/>
    <col min="8" max="8" width="11" customWidth="1"/>
    <col min="9" max="9" width="11.33203125" customWidth="1"/>
    <col min="10" max="10" width="10.5546875" customWidth="1"/>
    <col min="11" max="11" width="12.21875" customWidth="1"/>
    <col min="12" max="12" width="11.109375" customWidth="1"/>
    <col min="13" max="13" width="14.21875" customWidth="1"/>
  </cols>
  <sheetData>
    <row r="1" spans="2:13" ht="15" thickBot="1" x14ac:dyDescent="0.35">
      <c r="B1" s="5" t="s">
        <v>0</v>
      </c>
      <c r="C1" s="6"/>
      <c r="D1" s="6"/>
      <c r="E1" s="120" t="s">
        <v>46</v>
      </c>
      <c r="F1" s="120"/>
      <c r="G1" s="120"/>
      <c r="H1" s="120"/>
      <c r="I1" s="120"/>
      <c r="J1" s="120"/>
      <c r="K1" s="120"/>
      <c r="L1" s="120"/>
      <c r="M1" s="121"/>
    </row>
    <row r="2" spans="2:13" ht="30.6" customHeight="1" thickBot="1" x14ac:dyDescent="0.35">
      <c r="B2" s="7"/>
      <c r="E2" s="122" t="s">
        <v>96</v>
      </c>
      <c r="F2" s="123"/>
      <c r="G2" s="116" t="s">
        <v>15</v>
      </c>
      <c r="H2" s="117"/>
      <c r="I2" s="114" t="s">
        <v>31</v>
      </c>
      <c r="J2" s="115"/>
      <c r="K2" s="118" t="s">
        <v>97</v>
      </c>
      <c r="L2" s="119"/>
      <c r="M2" s="31" t="s">
        <v>88</v>
      </c>
    </row>
    <row r="3" spans="2:13" ht="15" thickBot="1" x14ac:dyDescent="0.35">
      <c r="B3" s="7"/>
      <c r="E3" s="104" t="s">
        <v>91</v>
      </c>
      <c r="F3" s="48" t="s">
        <v>89</v>
      </c>
      <c r="G3" s="56" t="s">
        <v>91</v>
      </c>
      <c r="H3" s="80" t="s">
        <v>90</v>
      </c>
      <c r="I3" s="97" t="s">
        <v>91</v>
      </c>
      <c r="J3" s="89" t="s">
        <v>90</v>
      </c>
      <c r="K3" s="79" t="s">
        <v>91</v>
      </c>
      <c r="L3" s="64" t="s">
        <v>90</v>
      </c>
      <c r="M3" s="37"/>
    </row>
    <row r="4" spans="2:13" x14ac:dyDescent="0.3">
      <c r="B4" s="38" t="s">
        <v>2</v>
      </c>
      <c r="C4" s="39"/>
      <c r="D4" s="39"/>
      <c r="E4" s="105"/>
      <c r="F4" s="49"/>
      <c r="G4" s="57"/>
      <c r="H4" s="81"/>
      <c r="I4" s="98"/>
      <c r="J4" s="90"/>
      <c r="K4" s="78"/>
      <c r="L4" s="65"/>
      <c r="M4" s="40"/>
    </row>
    <row r="5" spans="2:13" ht="15.6" x14ac:dyDescent="0.3">
      <c r="B5" s="7" t="s">
        <v>56</v>
      </c>
      <c r="E5" s="106">
        <v>21829.55</v>
      </c>
      <c r="F5" s="50">
        <v>21829.55</v>
      </c>
      <c r="G5" s="58">
        <v>5929.48</v>
      </c>
      <c r="H5" s="82">
        <v>5929.48</v>
      </c>
      <c r="I5" s="99">
        <v>2742.55</v>
      </c>
      <c r="J5" s="91">
        <v>2742.55</v>
      </c>
      <c r="K5" s="72">
        <v>5173.28</v>
      </c>
      <c r="L5" s="66">
        <v>5173.28</v>
      </c>
      <c r="M5" s="32">
        <v>35674.86</v>
      </c>
    </row>
    <row r="6" spans="2:13" x14ac:dyDescent="0.3">
      <c r="B6" s="7" t="s">
        <v>92</v>
      </c>
      <c r="E6" s="107">
        <v>33000</v>
      </c>
      <c r="F6" s="50">
        <v>33000</v>
      </c>
      <c r="G6" s="58"/>
      <c r="H6" s="83"/>
      <c r="I6" s="99"/>
      <c r="J6" s="91"/>
      <c r="K6" s="72"/>
      <c r="L6" s="67"/>
      <c r="M6" s="9"/>
    </row>
    <row r="7" spans="2:13" x14ac:dyDescent="0.3">
      <c r="B7" s="10" t="s">
        <v>3</v>
      </c>
      <c r="E7" s="107"/>
      <c r="F7" s="50"/>
      <c r="G7" s="59">
        <v>20000</v>
      </c>
      <c r="H7" s="84">
        <v>21786.68</v>
      </c>
      <c r="I7" s="99"/>
      <c r="J7" s="91"/>
      <c r="K7" s="72"/>
      <c r="L7" s="67"/>
      <c r="M7" s="9"/>
    </row>
    <row r="8" spans="2:13" x14ac:dyDescent="0.3">
      <c r="B8" s="10" t="s">
        <v>93</v>
      </c>
      <c r="E8" s="107"/>
      <c r="F8" s="50"/>
      <c r="G8" s="58"/>
      <c r="H8" s="83"/>
      <c r="I8" s="99"/>
      <c r="J8" s="91"/>
      <c r="K8" s="72"/>
      <c r="L8" s="67"/>
      <c r="M8" s="9"/>
    </row>
    <row r="9" spans="2:13" x14ac:dyDescent="0.3">
      <c r="B9" s="10" t="s">
        <v>94</v>
      </c>
      <c r="E9" s="107"/>
      <c r="F9" s="50"/>
      <c r="G9" s="58"/>
      <c r="H9" s="83"/>
      <c r="I9" s="99"/>
      <c r="J9" s="91">
        <v>1322.33</v>
      </c>
      <c r="K9" s="72"/>
      <c r="L9" s="67"/>
      <c r="M9" s="9"/>
    </row>
    <row r="10" spans="2:13" x14ac:dyDescent="0.3">
      <c r="B10" s="10" t="s">
        <v>95</v>
      </c>
      <c r="E10" s="107"/>
      <c r="F10" s="50">
        <v>410.86</v>
      </c>
      <c r="G10" s="58"/>
      <c r="H10" s="83"/>
      <c r="I10" s="99"/>
      <c r="J10" s="91"/>
      <c r="K10" s="72"/>
      <c r="L10" s="67"/>
      <c r="M10" s="9"/>
    </row>
    <row r="11" spans="2:13" x14ac:dyDescent="0.3">
      <c r="B11" s="10" t="s">
        <v>4</v>
      </c>
      <c r="E11" s="107">
        <v>200</v>
      </c>
      <c r="F11" s="50">
        <v>821.25</v>
      </c>
      <c r="G11" s="58"/>
      <c r="H11" s="82">
        <v>0</v>
      </c>
      <c r="I11" s="99"/>
      <c r="J11" s="91">
        <v>84.95</v>
      </c>
      <c r="K11" s="73">
        <v>120</v>
      </c>
      <c r="L11" s="66">
        <v>139.94</v>
      </c>
      <c r="M11" s="9"/>
    </row>
    <row r="12" spans="2:13" x14ac:dyDescent="0.3">
      <c r="B12" s="10" t="s">
        <v>5</v>
      </c>
      <c r="E12" s="107"/>
      <c r="F12" s="50">
        <v>2286.06</v>
      </c>
      <c r="G12" s="58"/>
      <c r="H12" s="83"/>
      <c r="I12" s="99"/>
      <c r="J12" s="92"/>
      <c r="K12" s="73"/>
      <c r="L12" s="66"/>
      <c r="M12" s="9"/>
    </row>
    <row r="13" spans="2:13" x14ac:dyDescent="0.3">
      <c r="B13" s="10" t="s">
        <v>48</v>
      </c>
      <c r="E13" s="107"/>
      <c r="F13" s="50"/>
      <c r="G13" s="58"/>
      <c r="H13" s="83"/>
      <c r="I13" s="99"/>
      <c r="J13" s="92"/>
      <c r="K13" s="73"/>
      <c r="L13" s="66"/>
      <c r="M13" s="9"/>
    </row>
    <row r="14" spans="2:13" x14ac:dyDescent="0.3">
      <c r="B14" s="10" t="s">
        <v>75</v>
      </c>
      <c r="E14" s="107"/>
      <c r="F14" s="50">
        <v>707.5</v>
      </c>
      <c r="G14" s="58"/>
      <c r="H14" s="83"/>
      <c r="I14" s="99"/>
      <c r="J14" s="92"/>
      <c r="K14" s="73"/>
      <c r="L14" s="66"/>
      <c r="M14" s="9"/>
    </row>
    <row r="15" spans="2:13" x14ac:dyDescent="0.3">
      <c r="B15" s="10" t="s">
        <v>81</v>
      </c>
      <c r="E15" s="107"/>
      <c r="F15" s="50">
        <v>1820.14</v>
      </c>
      <c r="G15" s="58"/>
      <c r="H15" s="83"/>
      <c r="I15" s="99"/>
      <c r="J15" s="92"/>
      <c r="K15" s="73"/>
      <c r="L15" s="66"/>
      <c r="M15" s="9"/>
    </row>
    <row r="16" spans="2:13" ht="15.6" x14ac:dyDescent="0.3">
      <c r="B16" s="10" t="s">
        <v>85</v>
      </c>
      <c r="E16" s="107">
        <f>SUM(E6:E15)</f>
        <v>33200</v>
      </c>
      <c r="F16" s="51">
        <f>SUM(F6:F15)</f>
        <v>39045.81</v>
      </c>
      <c r="G16" s="60">
        <f>SUM(G5:G12)</f>
        <v>25929.48</v>
      </c>
      <c r="H16" s="85">
        <f>SUM(H6:H12)</f>
        <v>21786.68</v>
      </c>
      <c r="I16" s="100">
        <f>SUM(I5:I15)</f>
        <v>2742.55</v>
      </c>
      <c r="J16" s="93">
        <f>SUM(J6:J15)</f>
        <v>1407.28</v>
      </c>
      <c r="K16" s="73">
        <f>SUM(K5:K12)</f>
        <v>5293.28</v>
      </c>
      <c r="L16" s="68">
        <f>SUM(L6:L12)</f>
        <v>139.94</v>
      </c>
      <c r="M16" s="32">
        <v>62379.71</v>
      </c>
    </row>
    <row r="17" spans="2:13" x14ac:dyDescent="0.3">
      <c r="B17" s="7" t="s">
        <v>82</v>
      </c>
      <c r="E17" s="107"/>
      <c r="F17" s="50">
        <v>299.77</v>
      </c>
      <c r="G17" s="60"/>
      <c r="H17" s="82">
        <v>4356</v>
      </c>
      <c r="I17" s="100"/>
      <c r="J17" s="92"/>
      <c r="K17" s="73"/>
      <c r="L17" s="67"/>
      <c r="M17" s="9"/>
    </row>
    <row r="18" spans="2:13" x14ac:dyDescent="0.3">
      <c r="B18" s="7" t="s">
        <v>84</v>
      </c>
      <c r="E18" s="107"/>
      <c r="F18" s="50">
        <v>39345.58</v>
      </c>
      <c r="G18" s="60"/>
      <c r="H18" s="82">
        <v>26142.68</v>
      </c>
      <c r="I18" s="100"/>
      <c r="J18" s="92"/>
      <c r="K18" s="73"/>
      <c r="L18" s="67"/>
      <c r="M18" s="8"/>
    </row>
    <row r="19" spans="2:13" ht="16.2" thickBot="1" x14ac:dyDescent="0.35">
      <c r="B19" s="41" t="s">
        <v>98</v>
      </c>
      <c r="C19" s="14"/>
      <c r="D19" s="14"/>
      <c r="E19" s="108"/>
      <c r="F19" s="52">
        <v>61175.13</v>
      </c>
      <c r="G19" s="61"/>
      <c r="H19" s="86">
        <v>32072.16</v>
      </c>
      <c r="I19" s="101"/>
      <c r="J19" s="94">
        <f>SUM(J5+J16)</f>
        <v>4149.83</v>
      </c>
      <c r="K19" s="74"/>
      <c r="L19" s="69">
        <f>SUM(L5+L16)</f>
        <v>5313.2199999999993</v>
      </c>
      <c r="M19" s="42">
        <v>102710.34</v>
      </c>
    </row>
    <row r="20" spans="2:13" x14ac:dyDescent="0.3">
      <c r="B20" s="38" t="s">
        <v>6</v>
      </c>
      <c r="C20" s="39"/>
      <c r="D20" s="39"/>
      <c r="E20" s="109"/>
      <c r="F20" s="53"/>
      <c r="G20" s="62"/>
      <c r="H20" s="81"/>
      <c r="I20" s="102"/>
      <c r="J20" s="90"/>
      <c r="K20" s="75"/>
      <c r="L20" s="65"/>
      <c r="M20" s="40"/>
    </row>
    <row r="21" spans="2:13" x14ac:dyDescent="0.3">
      <c r="B21" s="10" t="s">
        <v>42</v>
      </c>
      <c r="C21" t="s">
        <v>45</v>
      </c>
      <c r="E21" s="107">
        <v>1500</v>
      </c>
      <c r="F21" s="50">
        <v>850</v>
      </c>
      <c r="G21" s="60"/>
      <c r="H21" s="83"/>
      <c r="I21" s="100"/>
      <c r="J21" s="92"/>
      <c r="K21" s="73"/>
      <c r="L21" s="67"/>
      <c r="M21" s="9"/>
    </row>
    <row r="22" spans="2:13" x14ac:dyDescent="0.3">
      <c r="B22" s="10" t="s">
        <v>74</v>
      </c>
      <c r="E22" s="107"/>
      <c r="F22" s="50"/>
      <c r="G22" s="60"/>
      <c r="H22" s="83"/>
      <c r="I22" s="100"/>
      <c r="J22" s="91">
        <v>881.54</v>
      </c>
      <c r="K22" s="73"/>
      <c r="L22" s="67"/>
      <c r="M22" s="9"/>
    </row>
    <row r="23" spans="2:13" x14ac:dyDescent="0.3">
      <c r="B23" s="10" t="s">
        <v>7</v>
      </c>
      <c r="E23" s="107">
        <v>150</v>
      </c>
      <c r="F23" s="50">
        <v>1529.63</v>
      </c>
      <c r="G23" s="60"/>
      <c r="H23" s="83"/>
      <c r="I23" s="100"/>
      <c r="J23" s="92"/>
      <c r="K23" s="73"/>
      <c r="L23" s="67"/>
      <c r="M23" s="9"/>
    </row>
    <row r="24" spans="2:13" x14ac:dyDescent="0.3">
      <c r="B24" s="10" t="s">
        <v>8</v>
      </c>
      <c r="E24" s="110"/>
      <c r="F24" s="50">
        <v>0</v>
      </c>
      <c r="G24" s="60"/>
      <c r="H24" s="83"/>
      <c r="I24" s="100"/>
      <c r="J24" s="92"/>
      <c r="K24" s="73"/>
      <c r="L24" s="67"/>
      <c r="M24" s="9"/>
    </row>
    <row r="25" spans="2:13" x14ac:dyDescent="0.3">
      <c r="B25" s="10" t="s">
        <v>9</v>
      </c>
      <c r="E25" s="107"/>
      <c r="F25" s="50">
        <v>0</v>
      </c>
      <c r="G25" s="60"/>
      <c r="H25" s="83"/>
      <c r="I25" s="100"/>
      <c r="J25" s="92"/>
      <c r="K25" s="73"/>
      <c r="L25" s="67"/>
      <c r="M25" s="9"/>
    </row>
    <row r="26" spans="2:13" x14ac:dyDescent="0.3">
      <c r="B26" s="10" t="s">
        <v>10</v>
      </c>
      <c r="E26" s="107">
        <v>1500</v>
      </c>
      <c r="F26" s="50">
        <v>165.23</v>
      </c>
      <c r="G26" s="60"/>
      <c r="H26" s="83"/>
      <c r="I26" s="100"/>
      <c r="J26" s="92"/>
      <c r="K26" s="73"/>
      <c r="L26" s="67"/>
      <c r="M26" s="9"/>
    </row>
    <row r="27" spans="2:13" x14ac:dyDescent="0.3">
      <c r="B27" s="10" t="s">
        <v>11</v>
      </c>
      <c r="E27" s="107">
        <v>180</v>
      </c>
      <c r="F27" s="50">
        <v>150</v>
      </c>
      <c r="G27" s="60"/>
      <c r="H27" s="83"/>
      <c r="I27" s="100"/>
      <c r="J27" s="92"/>
      <c r="K27" s="73"/>
      <c r="L27" s="67"/>
      <c r="M27" s="9"/>
    </row>
    <row r="28" spans="2:13" x14ac:dyDescent="0.3">
      <c r="B28" s="10" t="s">
        <v>12</v>
      </c>
      <c r="E28" s="107">
        <v>500</v>
      </c>
      <c r="F28" s="50">
        <v>0</v>
      </c>
      <c r="G28" s="60"/>
      <c r="H28" s="83"/>
      <c r="I28" s="100"/>
      <c r="J28" s="92"/>
      <c r="K28" s="73"/>
      <c r="L28" s="67"/>
      <c r="M28" s="9"/>
    </row>
    <row r="29" spans="2:13" x14ac:dyDescent="0.3">
      <c r="B29" s="10" t="s">
        <v>13</v>
      </c>
      <c r="E29" s="107">
        <v>5500</v>
      </c>
      <c r="F29" s="50">
        <v>5026.1499999999996</v>
      </c>
      <c r="G29" s="60"/>
      <c r="H29" s="83"/>
      <c r="I29" s="100"/>
      <c r="J29" s="92"/>
      <c r="K29" s="73"/>
      <c r="L29" s="67"/>
      <c r="M29" s="9"/>
    </row>
    <row r="30" spans="2:13" x14ac:dyDescent="0.3">
      <c r="B30" s="10" t="s">
        <v>14</v>
      </c>
      <c r="E30" s="107">
        <v>1115</v>
      </c>
      <c r="F30" s="50">
        <v>1002.01</v>
      </c>
      <c r="G30" s="60"/>
      <c r="H30" s="83"/>
      <c r="I30" s="100"/>
      <c r="J30" s="92"/>
      <c r="K30" s="73"/>
      <c r="L30" s="67"/>
      <c r="M30" s="9"/>
    </row>
    <row r="31" spans="2:13" x14ac:dyDescent="0.3">
      <c r="B31" s="10" t="s">
        <v>15</v>
      </c>
      <c r="E31" s="107"/>
      <c r="F31" s="50"/>
      <c r="G31" s="60">
        <v>13294.96</v>
      </c>
      <c r="H31" s="82">
        <v>19035</v>
      </c>
      <c r="I31" s="100"/>
      <c r="J31" s="92"/>
      <c r="K31" s="73"/>
      <c r="L31" s="67"/>
      <c r="M31" s="9"/>
    </row>
    <row r="32" spans="2:13" x14ac:dyDescent="0.3">
      <c r="B32" s="12" t="s">
        <v>16</v>
      </c>
      <c r="C32" s="44"/>
      <c r="D32" s="44"/>
      <c r="E32" s="107">
        <v>190</v>
      </c>
      <c r="F32" s="50">
        <v>180</v>
      </c>
      <c r="G32" s="58"/>
      <c r="H32" s="83"/>
      <c r="I32" s="100"/>
      <c r="J32" s="92"/>
      <c r="K32" s="73"/>
      <c r="L32" s="67"/>
      <c r="M32" s="9"/>
    </row>
    <row r="33" spans="2:13" x14ac:dyDescent="0.3">
      <c r="B33" s="10" t="s">
        <v>17</v>
      </c>
      <c r="E33" s="107">
        <v>1200</v>
      </c>
      <c r="F33" s="50"/>
      <c r="G33" s="58"/>
      <c r="H33" s="83"/>
      <c r="I33" s="100"/>
      <c r="J33" s="92"/>
      <c r="K33" s="73"/>
      <c r="L33" s="67"/>
      <c r="M33" s="9"/>
    </row>
    <row r="34" spans="2:13" x14ac:dyDescent="0.3">
      <c r="B34" s="10" t="s">
        <v>18</v>
      </c>
      <c r="E34" s="107">
        <v>7600</v>
      </c>
      <c r="F34" s="50">
        <v>8950.41</v>
      </c>
      <c r="G34" s="58"/>
      <c r="H34" s="83"/>
      <c r="I34" s="100"/>
      <c r="J34" s="92"/>
      <c r="K34" s="73"/>
      <c r="L34" s="67"/>
      <c r="M34" s="9"/>
    </row>
    <row r="35" spans="2:13" x14ac:dyDescent="0.3">
      <c r="B35" s="10" t="s">
        <v>19</v>
      </c>
      <c r="E35" s="107">
        <v>400</v>
      </c>
      <c r="F35" s="50">
        <v>0</v>
      </c>
      <c r="G35" s="58"/>
      <c r="H35" s="83"/>
      <c r="I35" s="100"/>
      <c r="J35" s="92"/>
      <c r="K35" s="73"/>
      <c r="L35" s="67"/>
      <c r="M35" s="9"/>
    </row>
    <row r="36" spans="2:13" x14ac:dyDescent="0.3">
      <c r="B36" s="10" t="s">
        <v>20</v>
      </c>
      <c r="E36" s="107">
        <v>500</v>
      </c>
      <c r="F36" s="50">
        <v>148.71</v>
      </c>
      <c r="G36" s="58"/>
      <c r="H36" s="83"/>
      <c r="I36" s="100"/>
      <c r="J36" s="92"/>
      <c r="K36" s="73"/>
      <c r="L36" s="67"/>
      <c r="M36" s="9"/>
    </row>
    <row r="37" spans="2:13" x14ac:dyDescent="0.3">
      <c r="B37" s="10" t="s">
        <v>21</v>
      </c>
      <c r="E37" s="107">
        <v>570</v>
      </c>
      <c r="F37" s="50">
        <v>560</v>
      </c>
      <c r="G37" s="58"/>
      <c r="H37" s="83"/>
      <c r="I37" s="100"/>
      <c r="J37" s="92"/>
      <c r="K37" s="73"/>
      <c r="L37" s="67"/>
      <c r="M37" s="9"/>
    </row>
    <row r="38" spans="2:13" x14ac:dyDescent="0.3">
      <c r="B38" s="10" t="s">
        <v>22</v>
      </c>
      <c r="E38" s="107">
        <v>750</v>
      </c>
      <c r="F38" s="50"/>
      <c r="G38" s="58"/>
      <c r="H38" s="83"/>
      <c r="I38" s="100"/>
      <c r="J38" s="92"/>
      <c r="K38" s="73"/>
      <c r="L38" s="67"/>
      <c r="M38" s="9"/>
    </row>
    <row r="39" spans="2:13" x14ac:dyDescent="0.3">
      <c r="B39" s="10" t="s">
        <v>23</v>
      </c>
      <c r="E39" s="107">
        <v>300</v>
      </c>
      <c r="F39" s="50">
        <v>220</v>
      </c>
      <c r="G39" s="58"/>
      <c r="H39" s="83"/>
      <c r="I39" s="100"/>
      <c r="J39" s="92"/>
      <c r="K39" s="73"/>
      <c r="L39" s="67"/>
      <c r="M39" s="9"/>
    </row>
    <row r="40" spans="2:13" x14ac:dyDescent="0.3">
      <c r="B40" s="10" t="s">
        <v>24</v>
      </c>
      <c r="E40" s="107">
        <v>500</v>
      </c>
      <c r="F40" s="50">
        <v>228.34</v>
      </c>
      <c r="G40" s="58"/>
      <c r="H40" s="83"/>
      <c r="I40" s="100"/>
      <c r="J40" s="92"/>
      <c r="K40" s="73"/>
      <c r="L40" s="67"/>
      <c r="M40" s="9"/>
    </row>
    <row r="41" spans="2:13" x14ac:dyDescent="0.3">
      <c r="B41" s="10" t="s">
        <v>25</v>
      </c>
      <c r="E41" s="107">
        <v>320</v>
      </c>
      <c r="F41" s="50">
        <v>300</v>
      </c>
      <c r="G41" s="58"/>
      <c r="H41" s="83"/>
      <c r="I41" s="100"/>
      <c r="J41" s="92"/>
      <c r="K41" s="73"/>
      <c r="L41" s="67"/>
      <c r="M41" s="9"/>
    </row>
    <row r="42" spans="2:13" x14ac:dyDescent="0.3">
      <c r="B42" s="10" t="s">
        <v>26</v>
      </c>
      <c r="E42" s="107">
        <v>110</v>
      </c>
      <c r="F42" s="50">
        <v>101.65</v>
      </c>
      <c r="G42" s="58"/>
      <c r="H42" s="83"/>
      <c r="I42" s="100"/>
      <c r="J42" s="92"/>
      <c r="K42" s="73"/>
      <c r="L42" s="67"/>
      <c r="M42" s="9"/>
    </row>
    <row r="43" spans="2:13" x14ac:dyDescent="0.3">
      <c r="B43" s="10" t="s">
        <v>27</v>
      </c>
      <c r="E43" s="107">
        <v>3500</v>
      </c>
      <c r="F43" s="50">
        <v>2455.75</v>
      </c>
      <c r="G43" s="58"/>
      <c r="H43" s="83"/>
      <c r="I43" s="100"/>
      <c r="J43" s="92"/>
      <c r="K43" s="73"/>
      <c r="L43" s="67"/>
      <c r="M43" s="9"/>
    </row>
    <row r="44" spans="2:13" x14ac:dyDescent="0.3">
      <c r="B44" s="10" t="s">
        <v>76</v>
      </c>
      <c r="E44" s="107"/>
      <c r="F44" s="50">
        <v>1585</v>
      </c>
      <c r="G44" s="58"/>
      <c r="H44" s="83"/>
      <c r="I44" s="100"/>
      <c r="J44" s="92"/>
      <c r="K44" s="73"/>
      <c r="L44" s="67"/>
      <c r="M44" s="9"/>
    </row>
    <row r="45" spans="2:13" x14ac:dyDescent="0.3">
      <c r="B45" s="10" t="s">
        <v>28</v>
      </c>
      <c r="E45" s="107">
        <v>100</v>
      </c>
      <c r="F45" s="50">
        <v>85</v>
      </c>
      <c r="G45" s="58"/>
      <c r="H45" s="83"/>
      <c r="I45" s="100"/>
      <c r="J45" s="92"/>
      <c r="K45" s="73"/>
      <c r="L45" s="67"/>
      <c r="M45" s="9"/>
    </row>
    <row r="46" spans="2:13" x14ac:dyDescent="0.3">
      <c r="B46" s="10" t="s">
        <v>29</v>
      </c>
      <c r="E46" s="107">
        <v>1000</v>
      </c>
      <c r="F46" s="50">
        <v>1191.8399999999999</v>
      </c>
      <c r="G46" s="58"/>
      <c r="H46" s="83"/>
      <c r="I46" s="100"/>
      <c r="J46" s="92"/>
      <c r="K46" s="73"/>
      <c r="L46" s="67"/>
      <c r="M46" s="9"/>
    </row>
    <row r="47" spans="2:13" x14ac:dyDescent="0.3">
      <c r="B47" s="10" t="s">
        <v>30</v>
      </c>
      <c r="E47" s="107"/>
      <c r="F47" s="50">
        <v>0</v>
      </c>
      <c r="G47" s="58"/>
      <c r="H47" s="83"/>
      <c r="I47" s="100"/>
      <c r="J47" s="92"/>
      <c r="K47" s="73"/>
      <c r="L47" s="67"/>
      <c r="M47" s="9"/>
    </row>
    <row r="48" spans="2:13" x14ac:dyDescent="0.3">
      <c r="B48" s="10" t="s">
        <v>31</v>
      </c>
      <c r="E48" s="107"/>
      <c r="F48" s="50"/>
      <c r="G48" s="58"/>
      <c r="H48" s="83"/>
      <c r="I48" s="100"/>
      <c r="J48" s="92"/>
      <c r="K48" s="73"/>
      <c r="L48" s="67"/>
      <c r="M48" s="9"/>
    </row>
    <row r="49" spans="2:22" x14ac:dyDescent="0.3">
      <c r="B49" s="10" t="s">
        <v>32</v>
      </c>
      <c r="E49" s="107">
        <v>200</v>
      </c>
      <c r="F49" s="50">
        <v>898.95</v>
      </c>
      <c r="G49" s="58"/>
      <c r="H49" s="83"/>
      <c r="I49" s="100"/>
      <c r="J49" s="92"/>
      <c r="K49" s="73"/>
      <c r="L49" s="67"/>
      <c r="M49" s="9"/>
    </row>
    <row r="50" spans="2:22" x14ac:dyDescent="0.3">
      <c r="B50" s="10" t="s">
        <v>77</v>
      </c>
      <c r="E50" s="107"/>
      <c r="F50" s="50">
        <v>290.77999999999997</v>
      </c>
      <c r="G50" s="58"/>
      <c r="H50" s="83"/>
      <c r="I50" s="100"/>
      <c r="J50" s="92"/>
      <c r="K50" s="73"/>
      <c r="L50" s="67"/>
      <c r="M50" s="9"/>
    </row>
    <row r="51" spans="2:22" x14ac:dyDescent="0.3">
      <c r="B51" s="10" t="s">
        <v>47</v>
      </c>
      <c r="E51" s="107">
        <v>2500</v>
      </c>
      <c r="F51" s="50">
        <v>2562.6799999999998</v>
      </c>
      <c r="G51" s="58"/>
      <c r="H51" s="83"/>
      <c r="I51" s="100"/>
      <c r="J51" s="92"/>
      <c r="K51" s="73"/>
      <c r="L51" s="67"/>
      <c r="M51" s="9"/>
    </row>
    <row r="52" spans="2:22" x14ac:dyDescent="0.3">
      <c r="B52" s="10" t="s">
        <v>33</v>
      </c>
      <c r="E52" s="107">
        <v>72</v>
      </c>
      <c r="F52" s="50">
        <v>71.400000000000006</v>
      </c>
      <c r="G52" s="58"/>
      <c r="H52" s="83"/>
      <c r="I52" s="100">
        <v>72</v>
      </c>
      <c r="J52" s="91">
        <v>0</v>
      </c>
      <c r="K52" s="73"/>
      <c r="L52" s="67"/>
      <c r="M52" s="9"/>
    </row>
    <row r="53" spans="2:22" x14ac:dyDescent="0.3">
      <c r="B53" s="10" t="s">
        <v>34</v>
      </c>
      <c r="E53" s="107"/>
      <c r="F53" s="50">
        <v>374.86</v>
      </c>
      <c r="G53" s="58"/>
      <c r="H53" s="83"/>
      <c r="I53" s="100"/>
      <c r="J53" s="92"/>
      <c r="K53" s="73"/>
      <c r="L53" s="67"/>
      <c r="M53" s="9"/>
    </row>
    <row r="54" spans="2:22" x14ac:dyDescent="0.3">
      <c r="B54" s="10" t="s">
        <v>35</v>
      </c>
      <c r="E54" s="107">
        <v>3307</v>
      </c>
      <c r="F54" s="50">
        <v>3306.54</v>
      </c>
      <c r="G54" s="60">
        <v>4216.4399999999996</v>
      </c>
      <c r="H54" s="82">
        <v>4216.4399999999996</v>
      </c>
      <c r="I54" s="100"/>
      <c r="J54" s="92"/>
      <c r="K54" s="73"/>
      <c r="L54" s="67"/>
      <c r="M54" s="9"/>
    </row>
    <row r="55" spans="2:22" x14ac:dyDescent="0.3">
      <c r="B55" s="10" t="s">
        <v>78</v>
      </c>
      <c r="E55" s="107"/>
      <c r="F55" s="50">
        <v>335</v>
      </c>
      <c r="G55" s="60"/>
      <c r="H55" s="82"/>
      <c r="I55" s="100"/>
      <c r="J55" s="92"/>
      <c r="K55" s="73"/>
      <c r="L55" s="67"/>
      <c r="M55" s="9"/>
    </row>
    <row r="56" spans="2:22" x14ac:dyDescent="0.3">
      <c r="B56" s="10" t="s">
        <v>80</v>
      </c>
      <c r="E56" s="107"/>
      <c r="F56" s="50">
        <v>385.21</v>
      </c>
      <c r="G56" s="60"/>
      <c r="H56" s="82"/>
      <c r="I56" s="100"/>
      <c r="J56" s="92"/>
      <c r="K56" s="73"/>
      <c r="L56" s="67"/>
      <c r="M56" s="9"/>
    </row>
    <row r="57" spans="2:22" x14ac:dyDescent="0.3">
      <c r="B57" s="10" t="s">
        <v>79</v>
      </c>
      <c r="E57" s="107"/>
      <c r="F57" s="50">
        <v>232</v>
      </c>
      <c r="G57" s="60"/>
      <c r="H57" s="82"/>
      <c r="I57" s="100"/>
      <c r="J57" s="92"/>
      <c r="K57" s="73"/>
      <c r="L57" s="67"/>
      <c r="M57" s="9"/>
    </row>
    <row r="58" spans="2:22" x14ac:dyDescent="0.3">
      <c r="B58" s="10" t="s">
        <v>49</v>
      </c>
      <c r="E58" s="107"/>
      <c r="F58" s="50"/>
      <c r="G58" s="60"/>
      <c r="H58" s="83"/>
      <c r="I58" s="100"/>
      <c r="J58" s="92"/>
      <c r="K58" s="73"/>
      <c r="L58" s="67"/>
      <c r="M58" s="9"/>
    </row>
    <row r="59" spans="2:22" ht="15.6" x14ac:dyDescent="0.3">
      <c r="B59" s="11" t="s">
        <v>87</v>
      </c>
      <c r="C59" s="2"/>
      <c r="D59" s="2"/>
      <c r="E59" s="107">
        <f>SUM(E21:E58)</f>
        <v>33564</v>
      </c>
      <c r="F59" s="51">
        <f>SUM(F21:F58)</f>
        <v>33187.140000000007</v>
      </c>
      <c r="G59" s="60">
        <f>SUM(G21:G54)</f>
        <v>17511.399999999998</v>
      </c>
      <c r="H59" s="85">
        <f>SUM(H21:H54)</f>
        <v>23251.439999999999</v>
      </c>
      <c r="I59" s="100">
        <f>SUM(I21:I54)</f>
        <v>72</v>
      </c>
      <c r="J59" s="93">
        <f>SUM(J21:J54)</f>
        <v>881.54</v>
      </c>
      <c r="K59" s="73">
        <f>SUM(K21:K54)</f>
        <v>0</v>
      </c>
      <c r="L59" s="66">
        <v>0</v>
      </c>
      <c r="M59" s="32">
        <v>57320.12</v>
      </c>
    </row>
    <row r="60" spans="2:22" x14ac:dyDescent="0.3">
      <c r="B60" s="7" t="s">
        <v>83</v>
      </c>
      <c r="E60" s="111"/>
      <c r="F60" s="50">
        <v>1916.89</v>
      </c>
      <c r="G60" s="60"/>
      <c r="H60" s="82">
        <v>3513.43</v>
      </c>
      <c r="I60" s="100"/>
      <c r="J60" s="92"/>
      <c r="K60" s="73"/>
      <c r="L60" s="67"/>
      <c r="M60" s="9">
        <f>F60+H60</f>
        <v>5430.32</v>
      </c>
    </row>
    <row r="61" spans="2:22" ht="16.2" thickBot="1" x14ac:dyDescent="0.35">
      <c r="B61" s="41" t="s">
        <v>86</v>
      </c>
      <c r="C61" s="14"/>
      <c r="D61" s="14"/>
      <c r="E61" s="112"/>
      <c r="F61" s="54">
        <f>F59+F60</f>
        <v>35104.030000000006</v>
      </c>
      <c r="G61" s="61"/>
      <c r="H61" s="87">
        <f>H59+H60</f>
        <v>26764.87</v>
      </c>
      <c r="I61" s="101"/>
      <c r="J61" s="95"/>
      <c r="K61" s="76"/>
      <c r="L61" s="70"/>
      <c r="M61" s="42">
        <v>62750.44</v>
      </c>
    </row>
    <row r="62" spans="2:22" ht="18.600000000000001" thickBot="1" x14ac:dyDescent="0.4">
      <c r="B62" s="13" t="s">
        <v>44</v>
      </c>
      <c r="C62" s="14"/>
      <c r="D62" s="14"/>
      <c r="E62" s="113">
        <f>E16-E59</f>
        <v>-364</v>
      </c>
      <c r="F62" s="55">
        <f>F19-F61</f>
        <v>26071.099999999991</v>
      </c>
      <c r="G62" s="63">
        <f>G16-G59</f>
        <v>8418.0800000000017</v>
      </c>
      <c r="H62" s="88">
        <f>H19-H61</f>
        <v>5307.2900000000009</v>
      </c>
      <c r="I62" s="103">
        <f>I16-I59</f>
        <v>2670.55</v>
      </c>
      <c r="J62" s="96">
        <f>J19-J59</f>
        <v>3268.29</v>
      </c>
      <c r="K62" s="77">
        <f>K16-K59</f>
        <v>5293.28</v>
      </c>
      <c r="L62" s="71">
        <f>L19-L59</f>
        <v>5313.2199999999993</v>
      </c>
      <c r="M62" s="43">
        <v>39959.9</v>
      </c>
    </row>
    <row r="63" spans="2:22" x14ac:dyDescent="0.3">
      <c r="B63" s="1"/>
    </row>
    <row r="64" spans="2:22" ht="57.6" x14ac:dyDescent="0.3">
      <c r="B64" s="28" t="s">
        <v>36</v>
      </c>
      <c r="C64" s="17"/>
      <c r="D64" s="17"/>
      <c r="E64" s="17"/>
      <c r="F64" s="17"/>
      <c r="G64" s="17"/>
      <c r="H64" s="17"/>
      <c r="I64" s="34" t="s">
        <v>1</v>
      </c>
      <c r="J64" s="3" t="s">
        <v>43</v>
      </c>
      <c r="K64" s="15" t="s">
        <v>100</v>
      </c>
      <c r="L64" s="36" t="s">
        <v>101</v>
      </c>
      <c r="M64" s="3" t="s">
        <v>102</v>
      </c>
      <c r="N64" s="45"/>
      <c r="V64" s="30"/>
    </row>
    <row r="65" spans="2:22" x14ac:dyDescent="0.3">
      <c r="B65" s="29" t="s">
        <v>37</v>
      </c>
      <c r="C65" s="17"/>
      <c r="D65" s="17"/>
      <c r="E65" s="17"/>
      <c r="F65" s="17"/>
      <c r="G65" s="17"/>
      <c r="H65" s="20"/>
      <c r="I65" s="35">
        <v>500</v>
      </c>
      <c r="J65" s="4">
        <v>500</v>
      </c>
      <c r="K65" s="4"/>
      <c r="L65" s="35">
        <v>1000</v>
      </c>
      <c r="M65" s="4">
        <v>500</v>
      </c>
      <c r="N65" s="46"/>
    </row>
    <row r="66" spans="2:22" x14ac:dyDescent="0.3">
      <c r="B66" s="29" t="s">
        <v>38</v>
      </c>
      <c r="C66" s="17"/>
      <c r="D66" s="17"/>
      <c r="E66" s="17"/>
      <c r="F66" s="17"/>
      <c r="G66" s="17"/>
      <c r="H66" s="20"/>
      <c r="I66" s="35"/>
      <c r="J66" s="33" t="s">
        <v>57</v>
      </c>
      <c r="K66" s="47">
        <v>150</v>
      </c>
      <c r="L66" s="35"/>
      <c r="M66" s="4">
        <v>150</v>
      </c>
      <c r="N66" s="46"/>
    </row>
    <row r="67" spans="2:22" x14ac:dyDescent="0.3">
      <c r="B67" s="29" t="s">
        <v>53</v>
      </c>
      <c r="C67" s="17"/>
      <c r="D67" s="17"/>
      <c r="E67" s="17"/>
      <c r="F67" s="17"/>
      <c r="G67" s="17"/>
      <c r="H67" s="20"/>
      <c r="I67" s="35"/>
      <c r="J67" s="4">
        <v>1000</v>
      </c>
      <c r="K67" s="47" t="s">
        <v>104</v>
      </c>
      <c r="L67" s="35">
        <v>1000</v>
      </c>
      <c r="M67" s="4">
        <v>1000</v>
      </c>
      <c r="N67" s="46"/>
    </row>
    <row r="68" spans="2:22" x14ac:dyDescent="0.3">
      <c r="B68" s="29" t="s">
        <v>39</v>
      </c>
      <c r="C68" s="17"/>
      <c r="D68" s="17"/>
      <c r="E68" s="17"/>
      <c r="F68" s="17"/>
      <c r="G68" s="17"/>
      <c r="H68" s="20"/>
      <c r="I68" s="35"/>
      <c r="J68" s="4">
        <v>250</v>
      </c>
      <c r="K68" s="47">
        <v>500</v>
      </c>
      <c r="L68" s="35">
        <v>250</v>
      </c>
      <c r="M68" s="4">
        <v>750</v>
      </c>
      <c r="N68" s="46"/>
    </row>
    <row r="69" spans="2:22" x14ac:dyDescent="0.3">
      <c r="B69" s="29" t="s">
        <v>40</v>
      </c>
      <c r="C69" s="17"/>
      <c r="D69" s="17"/>
      <c r="E69" s="17"/>
      <c r="F69" s="17"/>
      <c r="G69" s="17"/>
      <c r="H69" s="20"/>
      <c r="I69" s="35"/>
      <c r="J69" s="4"/>
      <c r="K69" s="4"/>
      <c r="L69" s="35"/>
      <c r="M69" s="4">
        <v>1000</v>
      </c>
      <c r="N69" s="46"/>
    </row>
    <row r="70" spans="2:22" x14ac:dyDescent="0.3">
      <c r="B70" s="29" t="s">
        <v>54</v>
      </c>
      <c r="C70" s="17"/>
      <c r="D70" s="17"/>
      <c r="E70" s="17"/>
      <c r="F70" s="17"/>
      <c r="G70" s="17"/>
      <c r="H70" s="20"/>
      <c r="I70" s="35">
        <v>150</v>
      </c>
      <c r="J70" s="4">
        <v>150</v>
      </c>
      <c r="K70" s="4"/>
      <c r="L70" s="35">
        <v>300</v>
      </c>
      <c r="M70" s="4">
        <v>150</v>
      </c>
      <c r="N70" s="46"/>
    </row>
    <row r="71" spans="2:22" x14ac:dyDescent="0.3">
      <c r="B71" s="29" t="s">
        <v>52</v>
      </c>
      <c r="C71" s="17"/>
      <c r="D71" s="17"/>
      <c r="E71" s="17"/>
      <c r="F71" s="17"/>
      <c r="G71" s="17"/>
      <c r="H71" s="20"/>
      <c r="I71" s="35">
        <v>327</v>
      </c>
      <c r="J71" s="4">
        <v>500</v>
      </c>
      <c r="K71" s="4"/>
      <c r="L71" s="35">
        <v>827</v>
      </c>
      <c r="M71" s="4">
        <v>100</v>
      </c>
      <c r="N71" s="46"/>
    </row>
    <row r="72" spans="2:22" x14ac:dyDescent="0.3">
      <c r="B72" s="29" t="s">
        <v>103</v>
      </c>
      <c r="C72" s="17"/>
      <c r="D72" s="17"/>
      <c r="E72" s="17"/>
      <c r="F72" s="17"/>
      <c r="G72" s="17"/>
      <c r="H72" s="20"/>
      <c r="I72" s="35"/>
      <c r="J72" s="4"/>
      <c r="K72" s="4"/>
      <c r="L72" s="35"/>
      <c r="M72" s="4"/>
      <c r="N72" s="46"/>
    </row>
    <row r="73" spans="2:22" x14ac:dyDescent="0.3">
      <c r="B73" s="29" t="s">
        <v>73</v>
      </c>
      <c r="C73" s="17"/>
      <c r="D73" s="17"/>
      <c r="E73" s="17"/>
      <c r="F73" s="17"/>
      <c r="G73" s="17"/>
      <c r="H73" s="20"/>
      <c r="I73" s="35"/>
      <c r="J73" s="4">
        <v>8418.08</v>
      </c>
      <c r="K73" s="4"/>
      <c r="L73" s="35">
        <v>5307.29</v>
      </c>
      <c r="M73" s="4"/>
      <c r="N73" s="46"/>
    </row>
    <row r="74" spans="2:22" x14ac:dyDescent="0.3">
      <c r="B74" s="29" t="s">
        <v>50</v>
      </c>
      <c r="C74" s="17"/>
      <c r="D74" s="17"/>
      <c r="E74" s="17"/>
      <c r="F74" s="17"/>
      <c r="G74" s="17"/>
      <c r="H74" s="20"/>
      <c r="I74" s="35">
        <v>5173.28</v>
      </c>
      <c r="J74" s="4">
        <v>5313.22</v>
      </c>
      <c r="K74" s="4"/>
      <c r="L74" s="35">
        <v>5313.22</v>
      </c>
      <c r="M74" s="4"/>
      <c r="N74" s="46"/>
    </row>
    <row r="75" spans="2:22" x14ac:dyDescent="0.3">
      <c r="B75" s="29" t="s">
        <v>51</v>
      </c>
      <c r="C75" s="17"/>
      <c r="D75" s="17"/>
      <c r="E75" s="17"/>
      <c r="F75" s="17"/>
      <c r="G75" s="17"/>
      <c r="H75" s="20"/>
      <c r="I75" s="35">
        <v>2759.55</v>
      </c>
      <c r="J75" s="4">
        <v>3268.29</v>
      </c>
      <c r="K75" s="4"/>
      <c r="L75" s="35">
        <v>3268.29</v>
      </c>
      <c r="M75" s="4"/>
      <c r="N75" s="46"/>
    </row>
    <row r="76" spans="2:22" x14ac:dyDescent="0.3">
      <c r="B76" s="29" t="s">
        <v>55</v>
      </c>
      <c r="C76" s="17"/>
      <c r="D76" s="17"/>
      <c r="E76" s="17"/>
      <c r="F76" s="17"/>
      <c r="G76" s="17"/>
      <c r="H76" s="20"/>
      <c r="I76" s="35">
        <v>290.77999999999997</v>
      </c>
      <c r="J76" s="4">
        <v>-290.77999999999997</v>
      </c>
      <c r="K76" s="4"/>
      <c r="L76" s="35">
        <v>0</v>
      </c>
      <c r="M76" s="4"/>
      <c r="N76" s="46"/>
    </row>
    <row r="77" spans="2:22" x14ac:dyDescent="0.3">
      <c r="B77" s="28" t="s">
        <v>41</v>
      </c>
      <c r="C77" s="17"/>
      <c r="D77" s="17"/>
      <c r="E77" s="17"/>
      <c r="F77" s="17"/>
      <c r="G77" s="17"/>
      <c r="H77" s="20"/>
      <c r="I77" s="34">
        <f>SUM(I65:I76)</f>
        <v>9200.61</v>
      </c>
      <c r="J77" s="3">
        <f>SUM(J65:J76)</f>
        <v>19108.810000000001</v>
      </c>
      <c r="K77" s="4"/>
      <c r="L77" s="34">
        <f>SUM(L65:L76)</f>
        <v>17265.800000000003</v>
      </c>
      <c r="M77" s="3"/>
      <c r="N77" s="46"/>
      <c r="V77" s="2"/>
    </row>
    <row r="78" spans="2:22" x14ac:dyDescent="0.3">
      <c r="B78" s="28" t="s">
        <v>99</v>
      </c>
      <c r="C78" s="17"/>
      <c r="D78" s="17"/>
      <c r="E78" s="17"/>
      <c r="F78" s="17"/>
      <c r="G78" s="17"/>
      <c r="H78" s="17"/>
      <c r="I78" s="35"/>
      <c r="J78" s="4"/>
      <c r="K78" s="4"/>
      <c r="L78" s="34">
        <v>22694.1</v>
      </c>
      <c r="M78" s="4"/>
      <c r="N78" s="16"/>
      <c r="S78" s="2"/>
      <c r="T78" s="2"/>
    </row>
    <row r="80" spans="2:22" ht="28.8" x14ac:dyDescent="0.3">
      <c r="B80" s="18" t="s">
        <v>58</v>
      </c>
      <c r="C80" s="20"/>
      <c r="D80" s="4" t="s">
        <v>59</v>
      </c>
      <c r="E80" s="21" t="s">
        <v>60</v>
      </c>
      <c r="F80" s="4" t="s">
        <v>61</v>
      </c>
      <c r="G80" s="22" t="s">
        <v>62</v>
      </c>
      <c r="H80" s="22" t="s">
        <v>63</v>
      </c>
      <c r="I80" s="19" t="s">
        <v>64</v>
      </c>
      <c r="J80" s="20"/>
    </row>
    <row r="81" spans="2:10" x14ac:dyDescent="0.3">
      <c r="B81" s="23"/>
      <c r="C81" s="24"/>
      <c r="D81" s="4"/>
      <c r="E81" s="21"/>
      <c r="F81" s="4"/>
      <c r="G81" s="22"/>
      <c r="H81" s="22"/>
      <c r="I81" s="21" t="s">
        <v>59</v>
      </c>
      <c r="J81" s="4" t="s">
        <v>67</v>
      </c>
    </row>
    <row r="82" spans="2:10" x14ac:dyDescent="0.3">
      <c r="B82" s="27" t="s">
        <v>15</v>
      </c>
      <c r="C82" s="20"/>
      <c r="D82" s="4">
        <v>56734.36</v>
      </c>
      <c r="E82" s="4">
        <v>37605.449999999997</v>
      </c>
      <c r="F82" s="4" t="s">
        <v>65</v>
      </c>
      <c r="G82" s="4" t="s">
        <v>66</v>
      </c>
      <c r="H82" s="4">
        <v>3494.08</v>
      </c>
      <c r="I82" s="4">
        <v>32856.76</v>
      </c>
      <c r="J82" s="4">
        <v>9071.85</v>
      </c>
    </row>
    <row r="83" spans="2:10" x14ac:dyDescent="0.3">
      <c r="B83" s="27" t="s">
        <v>68</v>
      </c>
      <c r="C83" s="20"/>
      <c r="D83" s="4">
        <v>10920.97</v>
      </c>
      <c r="E83" s="4">
        <v>10387.959999999999</v>
      </c>
      <c r="F83" s="4" t="s">
        <v>65</v>
      </c>
      <c r="G83" s="4" t="s">
        <v>70</v>
      </c>
      <c r="H83" s="4">
        <v>722.36</v>
      </c>
      <c r="I83" s="4">
        <v>7325.32</v>
      </c>
      <c r="J83" s="4">
        <v>3148.31</v>
      </c>
    </row>
    <row r="84" spans="2:10" x14ac:dyDescent="0.3">
      <c r="B84" s="25" t="s">
        <v>69</v>
      </c>
      <c r="C84" s="26"/>
      <c r="D84" s="4">
        <v>30000</v>
      </c>
      <c r="E84" s="4">
        <v>3065.35</v>
      </c>
      <c r="F84" s="4" t="s">
        <v>71</v>
      </c>
      <c r="G84" s="4" t="s">
        <v>72</v>
      </c>
      <c r="H84" s="4">
        <v>3306.54</v>
      </c>
      <c r="I84" s="4">
        <v>8037.02</v>
      </c>
      <c r="J84" s="4">
        <v>229.28</v>
      </c>
    </row>
  </sheetData>
  <mergeCells count="5">
    <mergeCell ref="I2:J2"/>
    <mergeCell ref="G2:H2"/>
    <mergeCell ref="K2:L2"/>
    <mergeCell ref="E1:M1"/>
    <mergeCell ref="E2:F2"/>
  </mergeCells>
  <pageMargins left="0.7" right="0.7" top="0.75" bottom="0.75" header="0.3" footer="0.3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EOY 24-25 BUDGET ACTUALS-RES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Dymock Parish Clerk</dc:creator>
  <cp:lastModifiedBy>Dymock Parish Clerk</cp:lastModifiedBy>
  <cp:lastPrinted>2025-04-03T09:30:08Z</cp:lastPrinted>
  <dcterms:created xsi:type="dcterms:W3CDTF">2023-11-02T15:17:14Z</dcterms:created>
  <dcterms:modified xsi:type="dcterms:W3CDTF">2025-04-03T11:40:26Z</dcterms:modified>
</cp:coreProperties>
</file>