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d.docs.live.net/c1b4be5dd852bf0f/Attachments/DYMOCK PARISH COUNCIL/Dymock PC/FINANCE/Finance 2025-26/"/>
    </mc:Choice>
  </mc:AlternateContent>
  <xr:revisionPtr revIDLastSave="0" documentId="8_{1F6828F6-A456-47AC-A27B-E546AF505485}" xr6:coauthVersionLast="47" xr6:coauthVersionMax="47" xr10:uidLastSave="{00000000-0000-0000-0000-000000000000}"/>
  <bookViews>
    <workbookView xWindow="-108" yWindow="-108" windowWidth="23256" windowHeight="12576" xr2:uid="{4E842169-A944-4C16-ADDA-653AE754EBB4}"/>
  </bookViews>
  <sheets>
    <sheet name="Draft Budget 2025-26" sheetId="1" r:id="rId1"/>
    <sheet name="Beauchamp Arms" sheetId="2" r:id="rId2"/>
    <sheet name="Sheet1"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2" l="1"/>
  <c r="D58" i="1"/>
  <c r="B15" i="2"/>
  <c r="C9" i="2"/>
  <c r="C14" i="2" s="1"/>
  <c r="C15" i="2" s="1"/>
  <c r="B9" i="2"/>
  <c r="C58" i="1"/>
  <c r="D42" i="1"/>
  <c r="C42" i="1"/>
  <c r="D10" i="1"/>
  <c r="D44" i="1" s="1"/>
  <c r="C10" i="1"/>
  <c r="C44" i="1" s="1"/>
</calcChain>
</file>

<file path=xl/sharedStrings.xml><?xml version="1.0" encoding="utf-8"?>
<sst xmlns="http://schemas.openxmlformats.org/spreadsheetml/2006/main" count="120" uniqueCount="110">
  <si>
    <t>24/25</t>
  </si>
  <si>
    <t>RECEIPTS</t>
  </si>
  <si>
    <t xml:space="preserve">C/FWD </t>
  </si>
  <si>
    <t>Bank Interest</t>
  </si>
  <si>
    <t>VAT refunds</t>
  </si>
  <si>
    <t>Total income 23/24</t>
  </si>
  <si>
    <t>PAYMENTS</t>
  </si>
  <si>
    <t>Defibrillator maintenance</t>
  </si>
  <si>
    <t>Play Area Works</t>
  </si>
  <si>
    <t>Play Area Inspection</t>
  </si>
  <si>
    <t>Elections</t>
  </si>
  <si>
    <t>Grass Cutting</t>
  </si>
  <si>
    <t>Insurance</t>
  </si>
  <si>
    <t>Beauchamp Arms Premises Licence</t>
  </si>
  <si>
    <t>Staff Salaries</t>
  </si>
  <si>
    <t>Expenses</t>
  </si>
  <si>
    <t>Postage and copying</t>
  </si>
  <si>
    <t>Audit</t>
  </si>
  <si>
    <t>Tree Survey Work</t>
  </si>
  <si>
    <t>Hall Hire</t>
  </si>
  <si>
    <t>Training</t>
  </si>
  <si>
    <t>PC Website</t>
  </si>
  <si>
    <t>IT licence and antiviral</t>
  </si>
  <si>
    <t>Public Conveniences</t>
  </si>
  <si>
    <t>Membership Fees/subscriptions</t>
  </si>
  <si>
    <t>Professional fees</t>
  </si>
  <si>
    <t>Road Safety/Parking</t>
  </si>
  <si>
    <t xml:space="preserve">NDP  </t>
  </si>
  <si>
    <t xml:space="preserve">Bank charges </t>
  </si>
  <si>
    <t>VAT payments</t>
  </si>
  <si>
    <t>Loans</t>
  </si>
  <si>
    <t>Asset Maintenance/ signage</t>
  </si>
  <si>
    <t>Biodiversity incl Hall Hire</t>
  </si>
  <si>
    <t>Community Action Plan</t>
  </si>
  <si>
    <t>Total Payments</t>
  </si>
  <si>
    <t>receipts - payments</t>
  </si>
  <si>
    <t>Earmarked reserves</t>
  </si>
  <si>
    <t>Elections Reserve</t>
  </si>
  <si>
    <t>IT reserve</t>
  </si>
  <si>
    <t>not in budget</t>
  </si>
  <si>
    <t>Play Area Maintenance</t>
  </si>
  <si>
    <t>Trees</t>
  </si>
  <si>
    <t>NDP</t>
  </si>
  <si>
    <t>Defibrillator Reserve</t>
  </si>
  <si>
    <t>Total Earmarked</t>
  </si>
  <si>
    <t>Approved Budget</t>
  </si>
  <si>
    <t>25/26</t>
  </si>
  <si>
    <t>Public Conveniences  Maintenance</t>
  </si>
  <si>
    <t>Phone boxes/noticeboards/other</t>
  </si>
  <si>
    <t>BEAUCHAMP ARMS</t>
  </si>
  <si>
    <t>Receipts</t>
  </si>
  <si>
    <t>cfwd</t>
  </si>
  <si>
    <t>Income</t>
  </si>
  <si>
    <t>Total Income</t>
  </si>
  <si>
    <t>Payments</t>
  </si>
  <si>
    <t>Maintenance</t>
  </si>
  <si>
    <t>EOY Forecast</t>
  </si>
  <si>
    <t xml:space="preserve">Draft Budget </t>
  </si>
  <si>
    <t>NOTES for the 25/26 budget</t>
  </si>
  <si>
    <t>Estimated carry forward from 24/25 including Earmarked Reserves</t>
  </si>
  <si>
    <t xml:space="preserve">Daffodil Line contribution for 25/26 is unknown. </t>
  </si>
  <si>
    <t>Community Grants and Donations</t>
  </si>
  <si>
    <t>Replacement Pads and Battery due PH defib  August 25 at £280 and £150 reserve</t>
  </si>
  <si>
    <t>Quote received £300 first year or £819 for a 3 yr Long Term Agreement</t>
  </si>
  <si>
    <t xml:space="preserve">Parish Clock Service </t>
  </si>
  <si>
    <t xml:space="preserve">Reserve Policy is £1000 per year plus £2000 25/26 spend. Likely to require reserves to replace equipment.  </t>
  </si>
  <si>
    <t>Annual inspection of Play Equipment</t>
  </si>
  <si>
    <t xml:space="preserve">To reserves as the PC are obliged to have funds to cover a possible contended election every 4 yrs </t>
  </si>
  <si>
    <t xml:space="preserve">Increase due to Clerk pension, inflationary increases and new NI contribution. </t>
  </si>
  <si>
    <t xml:space="preserve">£180 for clerk  for printer cartridges and £500 for auto speedwatch potential postage costs </t>
  </si>
  <si>
    <t xml:space="preserve">Internal and external audits </t>
  </si>
  <si>
    <t xml:space="preserve">To reserve as the PC responsible for the tree in the Parish Hall carpark. </t>
  </si>
  <si>
    <t>£110 anti viral and licence plus £150 for a new Laptop reserve</t>
  </si>
  <si>
    <t>Gloucestershire Playing Field Association and the ICO Data Protection Fee</t>
  </si>
  <si>
    <t>Payroll, accounting and Local Association annual costs</t>
  </si>
  <si>
    <t>Cost of  2 data plans for the Speedwatch Cameras in the Village and Brooms Green</t>
  </si>
  <si>
    <t>Start an earmarked reserve for future NDP update costs</t>
  </si>
  <si>
    <t xml:space="preserve">£3306.54 for the playground reduced to  £1653.27 in 2026 when ends. </t>
  </si>
  <si>
    <t>Daffodil Regeneration Project</t>
  </si>
  <si>
    <t xml:space="preserve">From the NDP, to consider residents wish lists for the Parish </t>
  </si>
  <si>
    <t>24/25 with added cost centre EOY surplus</t>
  </si>
  <si>
    <t>Carry forward end 24/25</t>
  </si>
  <si>
    <t>Earmarked end 24/25</t>
  </si>
  <si>
    <t>General Reserves</t>
  </si>
  <si>
    <t>Estimated Carry forward 25/26</t>
  </si>
  <si>
    <t>General reserves</t>
  </si>
  <si>
    <t>variable unknown will be a positive to income</t>
  </si>
  <si>
    <t>variable unknown on past years this will be a small positive figure to income</t>
  </si>
  <si>
    <t>Notes</t>
  </si>
  <si>
    <t xml:space="preserve">Fire Alarm, Roof, Drainage, Emergency Doors. </t>
  </si>
  <si>
    <t>to reserves/cfwd</t>
  </si>
  <si>
    <t>B/Arms Budget</t>
  </si>
  <si>
    <t>includes rent increase effective from August 24</t>
  </si>
  <si>
    <t>estimated figure</t>
  </si>
  <si>
    <t>Boiler and oil tank replacement</t>
  </si>
  <si>
    <t>5929.48 the actual carry forward</t>
  </si>
  <si>
    <t xml:space="preserve">Clean £2000, electricity £200, water £500.  £100 to reserve for maintenance and future decoration. </t>
  </si>
  <si>
    <t xml:space="preserve">£970 cfwd from 24/25 phone box/noticeboard The Village.  £600 may be required for Brooms Green </t>
  </si>
  <si>
    <t>Beauchamp Arms 1  £3494.08 Per Annum ends 29.11.35</t>
  </si>
  <si>
    <t>Beauchamp Arms 2 £722.36 Per Annum ends 29.05.38</t>
  </si>
  <si>
    <t>Playground £3306.54 Per Annum ends 06.06.26</t>
  </si>
  <si>
    <t>48% of expenditure</t>
  </si>
  <si>
    <t>28% of expenditure</t>
  </si>
  <si>
    <t xml:space="preserve">General reserves should be at 50% £19000 </t>
  </si>
  <si>
    <t>Tax Base for 25/26 is 533.34</t>
  </si>
  <si>
    <t xml:space="preserve">Precept </t>
  </si>
  <si>
    <t>Proposed 6% increase an estimated £3.83 annual increase for a Band D property £65.62 p/annum</t>
  </si>
  <si>
    <t>Parish Council Approved Budget excluding the Beauchamp Arms Budget, War Memorial and Beauchamp Arms Deposit Savings Accounts</t>
  </si>
  <si>
    <t>The Finance Working Group met on the 16th October and presented the 25/26 Draft Budget to members on the 5th November at an informal meeting and the public at the full meeting on the 12th November.  A period for public consultation was given and the budget and precept for 2025/26 were both approved at the meeting held on the 7th January 2025.  An End of Year position has been forecasted and consideration given to future maintenance requirements, renewal of equipment/assets in particular the playground. The latest  playground inspection has highlighted a number of items which need replacing in 25/26. Thought is being given to funding these items and also budgeting for future requirements. We hope to also be able to paint the phone box in Brooms Green in 25/26 with the other phone boxes being improved later.  Notes have been provided by each cost centre. The Beauchamp Arms Budget has been calculated seperately with the income received from the tenant used to offset maintenance requirements. If you have any questions please do not hesitate to contact the clerk at dymockpc@outlook.com</t>
  </si>
  <si>
    <t xml:space="preserve">Approved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</si>
</sst>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6"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sz val="10"/>
      <name val="Arial"/>
      <family val="2"/>
    </font>
    <font>
      <b/>
      <sz val="10"/>
      <name val="Arial"/>
      <family val="2"/>
    </font>
    <font>
      <sz val="8"/>
      <name val="Arial"/>
      <family val="2"/>
    </font>
    <font>
      <b/>
      <sz val="8"/>
      <name val="Arial"/>
      <family val="2"/>
    </font>
    <font>
      <sz val="11"/>
      <name val="Aptos Narrow"/>
      <family val="2"/>
      <scheme val="minor"/>
    </font>
    <font>
      <sz val="8"/>
      <name val="Aptos Narrow"/>
      <family val="2"/>
      <scheme val="minor"/>
    </font>
    <font>
      <b/>
      <sz val="11"/>
      <name val="Aptos Narrow"/>
      <family val="2"/>
      <scheme val="minor"/>
    </font>
    <font>
      <b/>
      <sz val="12"/>
      <color theme="1"/>
      <name val="Aptos Narrow"/>
      <family val="2"/>
      <scheme val="minor"/>
    </font>
    <font>
      <sz val="10"/>
      <color theme="1"/>
      <name val="Aptos Narrow"/>
      <family val="2"/>
      <scheme val="minor"/>
    </font>
    <font>
      <b/>
      <sz val="10"/>
      <color theme="1"/>
      <name val="Arial"/>
      <family val="2"/>
    </font>
    <font>
      <i/>
      <sz val="10"/>
      <name val="Arial"/>
      <family val="2"/>
    </font>
  </fonts>
  <fills count="8">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s>
  <borders count="33">
    <border>
      <left/>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96">
    <xf numFmtId="0" fontId="0" fillId="0" borderId="0" xfId="0"/>
    <xf numFmtId="0" fontId="2" fillId="2" borderId="2" xfId="0" applyFont="1" applyFill="1" applyBorder="1"/>
    <xf numFmtId="0" fontId="2" fillId="2" borderId="7" xfId="0" applyFont="1" applyFill="1" applyBorder="1"/>
    <xf numFmtId="0" fontId="5" fillId="0" borderId="1" xfId="0" applyFont="1" applyBorder="1"/>
    <xf numFmtId="8" fontId="0" fillId="0" borderId="0" xfId="0" applyNumberFormat="1"/>
    <xf numFmtId="0" fontId="0" fillId="3" borderId="8" xfId="0" applyFill="1" applyBorder="1"/>
    <xf numFmtId="0" fontId="0" fillId="3" borderId="11" xfId="0" applyFill="1" applyBorder="1"/>
    <xf numFmtId="0" fontId="2" fillId="3" borderId="3" xfId="0" applyFont="1" applyFill="1" applyBorder="1"/>
    <xf numFmtId="0" fontId="2" fillId="3" borderId="13" xfId="0" applyFont="1" applyFill="1" applyBorder="1" applyAlignment="1">
      <alignment wrapText="1"/>
    </xf>
    <xf numFmtId="0" fontId="2" fillId="3" borderId="5" xfId="0" applyFont="1" applyFill="1" applyBorder="1"/>
    <xf numFmtId="0" fontId="0" fillId="3" borderId="5" xfId="0" applyFill="1" applyBorder="1"/>
    <xf numFmtId="0" fontId="0" fillId="3" borderId="9" xfId="0" applyFill="1" applyBorder="1"/>
    <xf numFmtId="0" fontId="2" fillId="3" borderId="12" xfId="0" applyFont="1" applyFill="1" applyBorder="1"/>
    <xf numFmtId="0" fontId="0" fillId="3" borderId="12" xfId="0" applyFill="1" applyBorder="1"/>
    <xf numFmtId="0" fontId="2" fillId="3" borderId="14" xfId="0" applyFont="1" applyFill="1" applyBorder="1"/>
    <xf numFmtId="0" fontId="0" fillId="3" borderId="14" xfId="0" applyFill="1" applyBorder="1"/>
    <xf numFmtId="0" fontId="3" fillId="3" borderId="15" xfId="0" applyFont="1" applyFill="1" applyBorder="1"/>
    <xf numFmtId="0" fontId="0" fillId="3" borderId="16" xfId="0" applyFill="1" applyBorder="1"/>
    <xf numFmtId="0" fontId="2" fillId="3" borderId="15" xfId="0" applyFont="1" applyFill="1" applyBorder="1"/>
    <xf numFmtId="0" fontId="0" fillId="3" borderId="15" xfId="0" applyFill="1" applyBorder="1"/>
    <xf numFmtId="0" fontId="2" fillId="3" borderId="17" xfId="0" applyFont="1" applyFill="1" applyBorder="1"/>
    <xf numFmtId="0" fontId="11" fillId="3" borderId="12" xfId="0" applyFont="1" applyFill="1" applyBorder="1"/>
    <xf numFmtId="0" fontId="2" fillId="2" borderId="2" xfId="0" applyFont="1" applyFill="1" applyBorder="1" applyAlignment="1">
      <alignment vertical="top" wrapText="1"/>
    </xf>
    <xf numFmtId="0" fontId="2" fillId="2" borderId="6" xfId="0" applyFont="1" applyFill="1" applyBorder="1" applyAlignment="1">
      <alignment vertical="top" wrapText="1"/>
    </xf>
    <xf numFmtId="0" fontId="2" fillId="4" borderId="5" xfId="0" applyFont="1" applyFill="1" applyBorder="1" applyAlignment="1">
      <alignment vertical="top"/>
    </xf>
    <xf numFmtId="0" fontId="0" fillId="4" borderId="18" xfId="0" applyFill="1" applyBorder="1"/>
    <xf numFmtId="0" fontId="0" fillId="2" borderId="8" xfId="0" applyFill="1" applyBorder="1"/>
    <xf numFmtId="0" fontId="3" fillId="2" borderId="11" xfId="0" applyFont="1" applyFill="1" applyBorder="1"/>
    <xf numFmtId="0" fontId="2" fillId="2" borderId="11" xfId="0" applyFont="1" applyFill="1" applyBorder="1"/>
    <xf numFmtId="0" fontId="4" fillId="2" borderId="11" xfId="0" applyFont="1" applyFill="1" applyBorder="1"/>
    <xf numFmtId="0" fontId="0" fillId="2" borderId="11" xfId="0" applyFill="1" applyBorder="1"/>
    <xf numFmtId="0" fontId="0" fillId="4" borderId="9" xfId="0" applyFill="1" applyBorder="1"/>
    <xf numFmtId="0" fontId="0" fillId="4" borderId="12" xfId="0" applyFill="1" applyBorder="1"/>
    <xf numFmtId="0" fontId="0" fillId="4" borderId="14" xfId="0" applyFill="1" applyBorder="1"/>
    <xf numFmtId="0" fontId="0" fillId="4" borderId="12" xfId="0" applyFill="1" applyBorder="1" applyAlignment="1">
      <alignment wrapText="1"/>
    </xf>
    <xf numFmtId="0" fontId="2" fillId="2" borderId="19" xfId="0" applyFont="1" applyFill="1" applyBorder="1"/>
    <xf numFmtId="0" fontId="0" fillId="2" borderId="19" xfId="0" applyFill="1" applyBorder="1"/>
    <xf numFmtId="0" fontId="2" fillId="2" borderId="20" xfId="0" applyFont="1" applyFill="1" applyBorder="1"/>
    <xf numFmtId="0" fontId="0" fillId="2" borderId="21" xfId="0" applyFill="1" applyBorder="1"/>
    <xf numFmtId="0" fontId="0" fillId="0" borderId="12" xfId="0" applyBorder="1"/>
    <xf numFmtId="0" fontId="13" fillId="4" borderId="12" xfId="0" applyFont="1" applyFill="1" applyBorder="1"/>
    <xf numFmtId="0" fontId="13" fillId="4" borderId="12" xfId="0" applyFont="1" applyFill="1" applyBorder="1" applyAlignment="1">
      <alignment wrapText="1"/>
    </xf>
    <xf numFmtId="0" fontId="5" fillId="0" borderId="0" xfId="0" applyFont="1"/>
    <xf numFmtId="0" fontId="3" fillId="3" borderId="22" xfId="0" applyFont="1" applyFill="1" applyBorder="1"/>
    <xf numFmtId="0" fontId="3" fillId="3" borderId="23" xfId="0" applyFont="1" applyFill="1" applyBorder="1"/>
    <xf numFmtId="0" fontId="2" fillId="3" borderId="5" xfId="0" applyFont="1" applyFill="1" applyBorder="1" applyAlignment="1">
      <alignment wrapText="1"/>
    </xf>
    <xf numFmtId="0" fontId="2" fillId="3" borderId="12" xfId="0" applyFont="1" applyFill="1" applyBorder="1" applyAlignment="1">
      <alignment wrapText="1"/>
    </xf>
    <xf numFmtId="0" fontId="0" fillId="3" borderId="15" xfId="0" applyFill="1" applyBorder="1" applyAlignment="1">
      <alignment wrapText="1"/>
    </xf>
    <xf numFmtId="0" fontId="0" fillId="3" borderId="22" xfId="0" applyFill="1" applyBorder="1"/>
    <xf numFmtId="0" fontId="0" fillId="3" borderId="23" xfId="0" applyFill="1" applyBorder="1"/>
    <xf numFmtId="0" fontId="0" fillId="3" borderId="17" xfId="0" applyFill="1" applyBorder="1"/>
    <xf numFmtId="0" fontId="0" fillId="0" borderId="5" xfId="0" applyBorder="1"/>
    <xf numFmtId="0" fontId="2" fillId="0" borderId="24" xfId="0" applyFont="1" applyBorder="1" applyAlignment="1">
      <alignment horizontal="left"/>
    </xf>
    <xf numFmtId="0" fontId="0" fillId="0" borderId="25" xfId="0" applyBorder="1"/>
    <xf numFmtId="0" fontId="5" fillId="0" borderId="25" xfId="0" applyFont="1" applyBorder="1"/>
    <xf numFmtId="0" fontId="6" fillId="0" borderId="25" xfId="0" applyFont="1" applyBorder="1"/>
    <xf numFmtId="0" fontId="2" fillId="0" borderId="25" xfId="0" applyFont="1" applyBorder="1"/>
    <xf numFmtId="0" fontId="7" fillId="0" borderId="25" xfId="0" applyFont="1" applyBorder="1"/>
    <xf numFmtId="0" fontId="5" fillId="5" borderId="25" xfId="0" applyFont="1" applyFill="1" applyBorder="1"/>
    <xf numFmtId="0" fontId="8" fillId="0" borderId="26" xfId="0" applyFont="1" applyBorder="1"/>
    <xf numFmtId="0" fontId="0" fillId="0" borderId="18" xfId="0" applyBorder="1"/>
    <xf numFmtId="0" fontId="0" fillId="0" borderId="3" xfId="0" applyBorder="1" applyAlignment="1">
      <alignment horizontal="center"/>
    </xf>
    <xf numFmtId="0" fontId="0" fillId="0" borderId="12" xfId="0" applyBorder="1" applyAlignment="1">
      <alignment horizont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8" xfId="0" applyBorder="1"/>
    <xf numFmtId="0" fontId="0" fillId="0" borderId="27" xfId="0" applyBorder="1"/>
    <xf numFmtId="0" fontId="0" fillId="0" borderId="21" xfId="0" applyBorder="1"/>
    <xf numFmtId="0" fontId="14" fillId="6" borderId="10" xfId="0" applyFont="1" applyFill="1" applyBorder="1"/>
    <xf numFmtId="0" fontId="0" fillId="6" borderId="29" xfId="0" applyFill="1" applyBorder="1"/>
    <xf numFmtId="0" fontId="0" fillId="6" borderId="30" xfId="0" applyFill="1" applyBorder="1"/>
    <xf numFmtId="0" fontId="6" fillId="7" borderId="11" xfId="0" applyFont="1" applyFill="1" applyBorder="1"/>
    <xf numFmtId="0" fontId="2" fillId="7" borderId="10" xfId="0" applyFont="1" applyFill="1" applyBorder="1" applyAlignment="1">
      <alignment wrapText="1"/>
    </xf>
    <xf numFmtId="0" fontId="2" fillId="7" borderId="10" xfId="0" applyFont="1" applyFill="1" applyBorder="1"/>
    <xf numFmtId="0" fontId="0" fillId="7" borderId="10" xfId="0" applyFill="1" applyBorder="1"/>
    <xf numFmtId="0" fontId="5" fillId="7" borderId="11" xfId="0" applyFont="1" applyFill="1" applyBorder="1"/>
    <xf numFmtId="0" fontId="9" fillId="7" borderId="10" xfId="0" applyFont="1" applyFill="1" applyBorder="1"/>
    <xf numFmtId="0" fontId="10" fillId="7" borderId="10" xfId="0" applyFont="1" applyFill="1" applyBorder="1"/>
    <xf numFmtId="0" fontId="1" fillId="7" borderId="10" xfId="0" applyFont="1" applyFill="1" applyBorder="1"/>
    <xf numFmtId="0" fontId="15" fillId="0" borderId="0" xfId="0" applyFont="1"/>
    <xf numFmtId="0" fontId="12" fillId="0" borderId="4" xfId="0" applyFont="1" applyBorder="1"/>
    <xf numFmtId="0" fontId="12" fillId="0" borderId="3" xfId="0" applyFont="1" applyBorder="1"/>
    <xf numFmtId="0" fontId="12" fillId="0" borderId="6" xfId="0" applyFont="1" applyBorder="1"/>
    <xf numFmtId="0" fontId="12" fillId="0" borderId="4" xfId="0" applyFont="1" applyBorder="1" applyAlignment="1">
      <alignment vertical="center" wrapText="1"/>
    </xf>
    <xf numFmtId="0" fontId="12" fillId="0" borderId="3" xfId="0" applyFont="1" applyBorder="1" applyAlignment="1">
      <alignment vertical="center" wrapText="1"/>
    </xf>
    <xf numFmtId="0" fontId="12" fillId="0" borderId="6" xfId="0" applyFont="1" applyBorder="1" applyAlignment="1">
      <alignment vertical="center" wrapText="1"/>
    </xf>
    <xf numFmtId="0" fontId="2" fillId="3" borderId="4" xfId="0" applyFont="1" applyFill="1" applyBorder="1"/>
    <xf numFmtId="0" fontId="2" fillId="3" borderId="3" xfId="0" applyFont="1" applyFill="1" applyBorder="1"/>
    <xf numFmtId="0" fontId="2" fillId="3" borderId="6" xfId="0" applyFont="1" applyFill="1" applyBorder="1"/>
    <xf numFmtId="0" fontId="2" fillId="3" borderId="11" xfId="0" applyFont="1" applyFill="1" applyBorder="1"/>
    <xf numFmtId="0" fontId="2" fillId="3" borderId="28" xfId="0" applyFont="1" applyFill="1" applyBorder="1"/>
    <xf numFmtId="0" fontId="2" fillId="3" borderId="19" xfId="0" applyFont="1" applyFill="1" applyBorder="1"/>
    <xf numFmtId="0" fontId="0" fillId="0" borderId="31" xfId="0" applyBorder="1"/>
    <xf numFmtId="0" fontId="0" fillId="0" borderId="0" xfId="0"/>
    <xf numFmtId="0" fontId="0" fillId="0" borderId="3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A6333-6A95-4A54-8E50-C4D15F2D889D}">
  <sheetPr>
    <pageSetUpPr fitToPage="1"/>
  </sheetPr>
  <dimension ref="A1:E68"/>
  <sheetViews>
    <sheetView tabSelected="1" topLeftCell="A43" workbookViewId="0">
      <selection activeCell="E6" sqref="E6"/>
    </sheetView>
  </sheetViews>
  <sheetFormatPr defaultRowHeight="14.4" x14ac:dyDescent="0.3"/>
  <cols>
    <col min="1" max="1" width="5.21875" customWidth="1"/>
    <col min="2" max="2" width="28.6640625" customWidth="1"/>
    <col min="3" max="3" width="11.88671875" customWidth="1"/>
    <col min="4" max="4" width="14.33203125" customWidth="1"/>
    <col min="5" max="5" width="81.44140625" customWidth="1"/>
  </cols>
  <sheetData>
    <row r="1" spans="1:5" ht="16.2" thickBot="1" x14ac:dyDescent="0.35">
      <c r="B1" s="81" t="s">
        <v>107</v>
      </c>
      <c r="C1" s="82"/>
      <c r="D1" s="82"/>
      <c r="E1" s="83"/>
    </row>
    <row r="2" spans="1:5" ht="160.80000000000001" customHeight="1" thickBot="1" x14ac:dyDescent="0.35">
      <c r="B2" s="84" t="s">
        <v>108</v>
      </c>
      <c r="C2" s="85"/>
      <c r="D2" s="85"/>
      <c r="E2" s="86"/>
    </row>
    <row r="3" spans="1:5" ht="29.4" thickBot="1" x14ac:dyDescent="0.35">
      <c r="A3" s="51"/>
      <c r="B3" s="61"/>
      <c r="C3" s="22" t="s">
        <v>45</v>
      </c>
      <c r="D3" s="23" t="s">
        <v>109</v>
      </c>
      <c r="E3" s="24" t="s">
        <v>58</v>
      </c>
    </row>
    <row r="4" spans="1:5" ht="15" thickBot="1" x14ac:dyDescent="0.35">
      <c r="A4" s="60"/>
      <c r="B4" s="61"/>
      <c r="C4" s="1" t="s">
        <v>0</v>
      </c>
      <c r="D4" s="2" t="s">
        <v>46</v>
      </c>
      <c r="E4" s="25"/>
    </row>
    <row r="5" spans="1:5" x14ac:dyDescent="0.3">
      <c r="A5" s="39"/>
      <c r="B5" s="52" t="s">
        <v>1</v>
      </c>
      <c r="C5" s="38"/>
      <c r="D5" s="26"/>
      <c r="E5" s="31"/>
    </row>
    <row r="6" spans="1:5" x14ac:dyDescent="0.3">
      <c r="A6" s="62">
        <v>1</v>
      </c>
      <c r="B6" s="53" t="s">
        <v>2</v>
      </c>
      <c r="C6" s="35">
        <v>21829.55</v>
      </c>
      <c r="D6" s="27">
        <v>21883.59</v>
      </c>
      <c r="E6" s="32" t="s">
        <v>59</v>
      </c>
    </row>
    <row r="7" spans="1:5" x14ac:dyDescent="0.3">
      <c r="A7" s="63">
        <v>2</v>
      </c>
      <c r="B7" s="53" t="s">
        <v>105</v>
      </c>
      <c r="C7" s="36">
        <v>33000</v>
      </c>
      <c r="D7" s="28">
        <v>35000</v>
      </c>
      <c r="E7" s="32" t="s">
        <v>106</v>
      </c>
    </row>
    <row r="8" spans="1:5" x14ac:dyDescent="0.3">
      <c r="A8" s="63">
        <v>3</v>
      </c>
      <c r="B8" s="54" t="s">
        <v>3</v>
      </c>
      <c r="C8" s="36">
        <v>200</v>
      </c>
      <c r="D8" s="28"/>
      <c r="E8" s="32" t="s">
        <v>86</v>
      </c>
    </row>
    <row r="9" spans="1:5" x14ac:dyDescent="0.3">
      <c r="A9" s="63">
        <v>4</v>
      </c>
      <c r="B9" s="54" t="s">
        <v>4</v>
      </c>
      <c r="C9" s="36"/>
      <c r="D9" s="28"/>
      <c r="E9" s="32" t="s">
        <v>87</v>
      </c>
    </row>
    <row r="10" spans="1:5" x14ac:dyDescent="0.3">
      <c r="A10" s="63">
        <v>5</v>
      </c>
      <c r="B10" s="55" t="s">
        <v>5</v>
      </c>
      <c r="C10" s="35">
        <f>SUM(C6:C9)</f>
        <v>55029.55</v>
      </c>
      <c r="D10" s="28">
        <f>SUM(D6:D9)</f>
        <v>56883.59</v>
      </c>
      <c r="E10" s="32"/>
    </row>
    <row r="11" spans="1:5" x14ac:dyDescent="0.3">
      <c r="A11" s="63"/>
      <c r="B11" s="53"/>
      <c r="C11" s="36"/>
      <c r="D11" s="28"/>
      <c r="E11" s="32"/>
    </row>
    <row r="12" spans="1:5" x14ac:dyDescent="0.3">
      <c r="A12" s="63"/>
      <c r="B12" s="56" t="s">
        <v>6</v>
      </c>
      <c r="C12" s="36"/>
      <c r="D12" s="28"/>
      <c r="E12" s="32"/>
    </row>
    <row r="13" spans="1:5" x14ac:dyDescent="0.3">
      <c r="A13" s="63">
        <v>6</v>
      </c>
      <c r="B13" s="54" t="s">
        <v>61</v>
      </c>
      <c r="C13" s="36">
        <v>1500</v>
      </c>
      <c r="D13" s="29">
        <v>1000</v>
      </c>
      <c r="E13" s="32" t="s">
        <v>60</v>
      </c>
    </row>
    <row r="14" spans="1:5" x14ac:dyDescent="0.3">
      <c r="A14" s="63">
        <v>7</v>
      </c>
      <c r="B14" s="54" t="s">
        <v>7</v>
      </c>
      <c r="C14" s="36">
        <v>150</v>
      </c>
      <c r="D14" s="29">
        <v>430</v>
      </c>
      <c r="E14" s="34" t="s">
        <v>62</v>
      </c>
    </row>
    <row r="15" spans="1:5" x14ac:dyDescent="0.3">
      <c r="A15" s="63">
        <v>8</v>
      </c>
      <c r="B15" s="54" t="s">
        <v>64</v>
      </c>
      <c r="C15" s="35"/>
      <c r="D15" s="29">
        <v>819</v>
      </c>
      <c r="E15" s="32" t="s">
        <v>63</v>
      </c>
    </row>
    <row r="16" spans="1:5" x14ac:dyDescent="0.3">
      <c r="A16" s="63">
        <v>9</v>
      </c>
      <c r="B16" s="54" t="s">
        <v>8</v>
      </c>
      <c r="C16" s="36">
        <v>1500</v>
      </c>
      <c r="D16" s="29">
        <v>3000</v>
      </c>
      <c r="E16" s="40" t="s">
        <v>65</v>
      </c>
    </row>
    <row r="17" spans="1:5" x14ac:dyDescent="0.3">
      <c r="A17" s="63">
        <v>10</v>
      </c>
      <c r="B17" s="54" t="s">
        <v>9</v>
      </c>
      <c r="C17" s="36">
        <v>180</v>
      </c>
      <c r="D17" s="29">
        <v>190</v>
      </c>
      <c r="E17" s="32" t="s">
        <v>66</v>
      </c>
    </row>
    <row r="18" spans="1:5" x14ac:dyDescent="0.3">
      <c r="A18" s="63">
        <v>11</v>
      </c>
      <c r="B18" s="54" t="s">
        <v>10</v>
      </c>
      <c r="C18" s="36">
        <v>500</v>
      </c>
      <c r="D18" s="29">
        <v>500</v>
      </c>
      <c r="E18" s="32" t="s">
        <v>67</v>
      </c>
    </row>
    <row r="19" spans="1:5" x14ac:dyDescent="0.3">
      <c r="A19" s="63">
        <v>12</v>
      </c>
      <c r="B19" s="54" t="s">
        <v>11</v>
      </c>
      <c r="C19" s="36">
        <v>5500</v>
      </c>
      <c r="D19" s="29">
        <v>6000</v>
      </c>
      <c r="E19" s="32"/>
    </row>
    <row r="20" spans="1:5" x14ac:dyDescent="0.3">
      <c r="A20" s="63">
        <v>13</v>
      </c>
      <c r="B20" s="54" t="s">
        <v>12</v>
      </c>
      <c r="C20" s="36">
        <v>1115</v>
      </c>
      <c r="D20" s="29">
        <v>1300</v>
      </c>
      <c r="E20" s="32"/>
    </row>
    <row r="21" spans="1:5" x14ac:dyDescent="0.3">
      <c r="A21" s="63">
        <v>14</v>
      </c>
      <c r="B21" s="57" t="s">
        <v>13</v>
      </c>
      <c r="C21" s="36">
        <v>190</v>
      </c>
      <c r="D21" s="29">
        <v>190</v>
      </c>
      <c r="E21" s="32"/>
    </row>
    <row r="22" spans="1:5" x14ac:dyDescent="0.3">
      <c r="A22" s="63">
        <v>15</v>
      </c>
      <c r="B22" s="54" t="s">
        <v>14</v>
      </c>
      <c r="C22" s="36">
        <v>8800</v>
      </c>
      <c r="D22" s="29">
        <v>9625</v>
      </c>
      <c r="E22" s="32" t="s">
        <v>68</v>
      </c>
    </row>
    <row r="23" spans="1:5" x14ac:dyDescent="0.3">
      <c r="A23" s="63">
        <v>16</v>
      </c>
      <c r="B23" s="54" t="s">
        <v>15</v>
      </c>
      <c r="C23" s="36">
        <v>400</v>
      </c>
      <c r="D23" s="29">
        <v>200</v>
      </c>
      <c r="E23" s="32"/>
    </row>
    <row r="24" spans="1:5" x14ac:dyDescent="0.3">
      <c r="A24" s="63">
        <v>17</v>
      </c>
      <c r="B24" s="54" t="s">
        <v>16</v>
      </c>
      <c r="C24" s="36">
        <v>500</v>
      </c>
      <c r="D24" s="29">
        <v>680</v>
      </c>
      <c r="E24" s="32" t="s">
        <v>69</v>
      </c>
    </row>
    <row r="25" spans="1:5" x14ac:dyDescent="0.3">
      <c r="A25" s="63">
        <v>18</v>
      </c>
      <c r="B25" s="54" t="s">
        <v>17</v>
      </c>
      <c r="C25" s="36">
        <v>570</v>
      </c>
      <c r="D25" s="29">
        <v>600</v>
      </c>
      <c r="E25" s="32" t="s">
        <v>70</v>
      </c>
    </row>
    <row r="26" spans="1:5" x14ac:dyDescent="0.3">
      <c r="A26" s="63">
        <v>19</v>
      </c>
      <c r="B26" s="54" t="s">
        <v>18</v>
      </c>
      <c r="C26" s="36">
        <v>750</v>
      </c>
      <c r="D26" s="29">
        <v>750</v>
      </c>
      <c r="E26" s="32" t="s">
        <v>71</v>
      </c>
    </row>
    <row r="27" spans="1:5" x14ac:dyDescent="0.3">
      <c r="A27" s="63">
        <v>20</v>
      </c>
      <c r="B27" s="58" t="s">
        <v>19</v>
      </c>
      <c r="C27" s="36">
        <v>300</v>
      </c>
      <c r="D27" s="29">
        <v>250</v>
      </c>
      <c r="E27" s="32"/>
    </row>
    <row r="28" spans="1:5" x14ac:dyDescent="0.3">
      <c r="A28" s="63">
        <v>21</v>
      </c>
      <c r="B28" s="54" t="s">
        <v>20</v>
      </c>
      <c r="C28" s="36">
        <v>500</v>
      </c>
      <c r="D28" s="29">
        <v>250</v>
      </c>
      <c r="E28" s="32"/>
    </row>
    <row r="29" spans="1:5" x14ac:dyDescent="0.3">
      <c r="A29" s="63">
        <v>22</v>
      </c>
      <c r="B29" s="54" t="s">
        <v>21</v>
      </c>
      <c r="C29" s="36">
        <v>320</v>
      </c>
      <c r="D29" s="29">
        <v>320</v>
      </c>
      <c r="E29" s="32"/>
    </row>
    <row r="30" spans="1:5" x14ac:dyDescent="0.3">
      <c r="A30" s="63">
        <v>23</v>
      </c>
      <c r="B30" s="54" t="s">
        <v>22</v>
      </c>
      <c r="C30" s="36">
        <v>110</v>
      </c>
      <c r="D30" s="29">
        <v>260</v>
      </c>
      <c r="E30" s="32" t="s">
        <v>72</v>
      </c>
    </row>
    <row r="31" spans="1:5" x14ac:dyDescent="0.3">
      <c r="A31" s="63">
        <v>24</v>
      </c>
      <c r="B31" s="54" t="s">
        <v>23</v>
      </c>
      <c r="C31" s="36">
        <v>3500</v>
      </c>
      <c r="D31" s="29">
        <v>2800</v>
      </c>
      <c r="E31" s="34" t="s">
        <v>96</v>
      </c>
    </row>
    <row r="32" spans="1:5" x14ac:dyDescent="0.3">
      <c r="A32" s="63">
        <v>25</v>
      </c>
      <c r="B32" s="54" t="s">
        <v>24</v>
      </c>
      <c r="C32" s="36">
        <v>100</v>
      </c>
      <c r="D32" s="29">
        <v>100</v>
      </c>
      <c r="E32" s="32" t="s">
        <v>73</v>
      </c>
    </row>
    <row r="33" spans="1:5" x14ac:dyDescent="0.3">
      <c r="A33" s="63">
        <v>26</v>
      </c>
      <c r="B33" s="58" t="s">
        <v>25</v>
      </c>
      <c r="C33" s="36">
        <v>1000</v>
      </c>
      <c r="D33" s="29">
        <v>1000</v>
      </c>
      <c r="E33" s="32" t="s">
        <v>74</v>
      </c>
    </row>
    <row r="34" spans="1:5" x14ac:dyDescent="0.3">
      <c r="A34" s="63">
        <v>27</v>
      </c>
      <c r="B34" s="54" t="s">
        <v>26</v>
      </c>
      <c r="C34" s="36">
        <v>200</v>
      </c>
      <c r="D34" s="29">
        <v>400</v>
      </c>
      <c r="E34" s="32" t="s">
        <v>75</v>
      </c>
    </row>
    <row r="35" spans="1:5" x14ac:dyDescent="0.3">
      <c r="A35" s="63">
        <v>28</v>
      </c>
      <c r="B35" s="54" t="s">
        <v>27</v>
      </c>
      <c r="C35" s="36">
        <v>2500</v>
      </c>
      <c r="D35" s="29">
        <v>1000</v>
      </c>
      <c r="E35" s="32" t="s">
        <v>76</v>
      </c>
    </row>
    <row r="36" spans="1:5" x14ac:dyDescent="0.3">
      <c r="A36" s="63">
        <v>29</v>
      </c>
      <c r="B36" s="54" t="s">
        <v>28</v>
      </c>
      <c r="C36" s="36">
        <v>72</v>
      </c>
      <c r="D36" s="29">
        <v>72</v>
      </c>
      <c r="E36" s="32"/>
    </row>
    <row r="37" spans="1:5" x14ac:dyDescent="0.3">
      <c r="A37" s="63">
        <v>30</v>
      </c>
      <c r="B37" s="54" t="s">
        <v>29</v>
      </c>
      <c r="C37" s="36"/>
      <c r="D37" s="29"/>
      <c r="E37" s="32"/>
    </row>
    <row r="38" spans="1:5" x14ac:dyDescent="0.3">
      <c r="A38" s="63">
        <v>31</v>
      </c>
      <c r="B38" s="54" t="s">
        <v>30</v>
      </c>
      <c r="C38" s="36">
        <v>3307</v>
      </c>
      <c r="D38" s="29">
        <v>3306.54</v>
      </c>
      <c r="E38" s="32" t="s">
        <v>77</v>
      </c>
    </row>
    <row r="39" spans="1:5" ht="15.6" customHeight="1" x14ac:dyDescent="0.3">
      <c r="A39" s="63">
        <v>32</v>
      </c>
      <c r="B39" s="54" t="s">
        <v>31</v>
      </c>
      <c r="C39" s="36"/>
      <c r="D39" s="29">
        <v>1570</v>
      </c>
      <c r="E39" s="41" t="s">
        <v>97</v>
      </c>
    </row>
    <row r="40" spans="1:5" x14ac:dyDescent="0.3">
      <c r="A40" s="63">
        <v>33</v>
      </c>
      <c r="B40" s="54" t="s">
        <v>32</v>
      </c>
      <c r="C40" s="36"/>
      <c r="D40" s="29">
        <v>500</v>
      </c>
      <c r="E40" s="32" t="s">
        <v>78</v>
      </c>
    </row>
    <row r="41" spans="1:5" x14ac:dyDescent="0.3">
      <c r="A41" s="63">
        <v>34</v>
      </c>
      <c r="B41" s="54" t="s">
        <v>33</v>
      </c>
      <c r="C41" s="36"/>
      <c r="D41" s="29">
        <v>1000</v>
      </c>
      <c r="E41" s="32" t="s">
        <v>79</v>
      </c>
    </row>
    <row r="42" spans="1:5" x14ac:dyDescent="0.3">
      <c r="A42" s="63">
        <v>35</v>
      </c>
      <c r="B42" s="54" t="s">
        <v>34</v>
      </c>
      <c r="C42" s="35">
        <f>SUM(C13:C38)</f>
        <v>33564</v>
      </c>
      <c r="D42" s="29">
        <f>SUM(D13:D41)</f>
        <v>38112.54</v>
      </c>
      <c r="E42" s="32"/>
    </row>
    <row r="43" spans="1:5" x14ac:dyDescent="0.3">
      <c r="A43" s="63"/>
      <c r="B43" s="53"/>
      <c r="C43" s="36"/>
      <c r="D43" s="30"/>
      <c r="E43" s="32"/>
    </row>
    <row r="44" spans="1:5" x14ac:dyDescent="0.3">
      <c r="A44" s="63"/>
      <c r="B44" s="54" t="s">
        <v>35</v>
      </c>
      <c r="C44" s="36">
        <f>C10-C42</f>
        <v>21465.550000000003</v>
      </c>
      <c r="D44" s="30">
        <f>D10-D42</f>
        <v>18771.049999999996</v>
      </c>
      <c r="E44" s="32"/>
    </row>
    <row r="45" spans="1:5" ht="15" thickBot="1" x14ac:dyDescent="0.35">
      <c r="A45" s="64"/>
      <c r="B45" s="59"/>
      <c r="C45" s="37"/>
      <c r="D45" s="28"/>
      <c r="E45" s="33"/>
    </row>
    <row r="46" spans="1:5" x14ac:dyDescent="0.3">
      <c r="A46" s="65"/>
      <c r="B46" s="3"/>
      <c r="C46" s="4"/>
    </row>
    <row r="47" spans="1:5" x14ac:dyDescent="0.3">
      <c r="A47" s="65"/>
      <c r="B47" s="3"/>
      <c r="D47" s="4"/>
    </row>
    <row r="48" spans="1:5" ht="57.6" x14ac:dyDescent="0.3">
      <c r="A48" s="65"/>
      <c r="B48" s="72" t="s">
        <v>36</v>
      </c>
      <c r="C48" s="73" t="s">
        <v>80</v>
      </c>
      <c r="D48" s="73" t="s">
        <v>46</v>
      </c>
      <c r="E48" s="69" t="s">
        <v>30</v>
      </c>
    </row>
    <row r="49" spans="1:5" x14ac:dyDescent="0.3">
      <c r="A49" s="65"/>
      <c r="B49" s="72"/>
      <c r="C49" s="74"/>
      <c r="D49" s="75"/>
      <c r="E49" s="70"/>
    </row>
    <row r="50" spans="1:5" x14ac:dyDescent="0.3">
      <c r="A50" s="65">
        <v>36</v>
      </c>
      <c r="B50" s="76" t="s">
        <v>37</v>
      </c>
      <c r="C50" s="77">
        <v>500</v>
      </c>
      <c r="D50" s="75">
        <v>500</v>
      </c>
      <c r="E50" s="70" t="s">
        <v>100</v>
      </c>
    </row>
    <row r="51" spans="1:5" x14ac:dyDescent="0.3">
      <c r="A51" s="65">
        <v>37</v>
      </c>
      <c r="B51" s="76" t="s">
        <v>38</v>
      </c>
      <c r="C51" s="78" t="s">
        <v>39</v>
      </c>
      <c r="D51" s="75">
        <v>150</v>
      </c>
      <c r="E51" s="71"/>
    </row>
    <row r="52" spans="1:5" x14ac:dyDescent="0.3">
      <c r="A52" s="65">
        <v>38</v>
      </c>
      <c r="B52" s="76" t="s">
        <v>40</v>
      </c>
      <c r="C52" s="77">
        <v>2055</v>
      </c>
      <c r="D52" s="75">
        <v>1000</v>
      </c>
    </row>
    <row r="53" spans="1:5" x14ac:dyDescent="0.3">
      <c r="A53" s="65">
        <v>39</v>
      </c>
      <c r="B53" s="76" t="s">
        <v>41</v>
      </c>
      <c r="C53" s="77">
        <v>750</v>
      </c>
      <c r="D53" s="75">
        <v>750</v>
      </c>
    </row>
    <row r="54" spans="1:5" x14ac:dyDescent="0.3">
      <c r="A54" s="65">
        <v>40</v>
      </c>
      <c r="B54" s="76" t="s">
        <v>42</v>
      </c>
      <c r="C54" s="77"/>
      <c r="D54" s="75">
        <v>1000</v>
      </c>
    </row>
    <row r="55" spans="1:5" x14ac:dyDescent="0.3">
      <c r="A55" s="65">
        <v>41</v>
      </c>
      <c r="B55" s="76" t="s">
        <v>43</v>
      </c>
      <c r="C55" s="77">
        <v>150</v>
      </c>
      <c r="D55" s="75">
        <v>150</v>
      </c>
    </row>
    <row r="56" spans="1:5" x14ac:dyDescent="0.3">
      <c r="A56" s="65">
        <v>42</v>
      </c>
      <c r="B56" s="76" t="s">
        <v>47</v>
      </c>
      <c r="C56" s="77">
        <v>0</v>
      </c>
      <c r="D56" s="75">
        <v>500</v>
      </c>
    </row>
    <row r="57" spans="1:5" x14ac:dyDescent="0.3">
      <c r="A57" s="65">
        <v>43</v>
      </c>
      <c r="B57" s="76" t="s">
        <v>48</v>
      </c>
      <c r="C57" s="79"/>
      <c r="D57" s="75">
        <v>500</v>
      </c>
    </row>
    <row r="58" spans="1:5" x14ac:dyDescent="0.3">
      <c r="A58" s="65"/>
      <c r="B58" s="72" t="s">
        <v>44</v>
      </c>
      <c r="C58" s="74">
        <f>SUM(C50:C57)</f>
        <v>3455</v>
      </c>
      <c r="D58" s="74">
        <f>SUM(D50:D57)</f>
        <v>4550</v>
      </c>
    </row>
    <row r="60" spans="1:5" x14ac:dyDescent="0.3">
      <c r="B60" s="42" t="s">
        <v>81</v>
      </c>
      <c r="C60">
        <v>21883.59</v>
      </c>
    </row>
    <row r="61" spans="1:5" x14ac:dyDescent="0.3">
      <c r="B61" s="42" t="s">
        <v>82</v>
      </c>
      <c r="C61">
        <v>3455</v>
      </c>
    </row>
    <row r="62" spans="1:5" x14ac:dyDescent="0.3">
      <c r="B62" s="42" t="s">
        <v>83</v>
      </c>
      <c r="C62">
        <v>18428.59</v>
      </c>
      <c r="D62" t="s">
        <v>101</v>
      </c>
    </row>
    <row r="64" spans="1:5" x14ac:dyDescent="0.3">
      <c r="B64" s="42" t="s">
        <v>84</v>
      </c>
      <c r="C64">
        <v>18771.05</v>
      </c>
    </row>
    <row r="65" spans="2:4" x14ac:dyDescent="0.3">
      <c r="B65" s="42" t="s">
        <v>36</v>
      </c>
      <c r="C65">
        <v>8005</v>
      </c>
    </row>
    <row r="66" spans="2:4" x14ac:dyDescent="0.3">
      <c r="B66" s="42" t="s">
        <v>85</v>
      </c>
      <c r="C66">
        <v>10766.05</v>
      </c>
      <c r="D66" t="s">
        <v>102</v>
      </c>
    </row>
    <row r="67" spans="2:4" x14ac:dyDescent="0.3">
      <c r="B67" s="80" t="s">
        <v>103</v>
      </c>
    </row>
    <row r="68" spans="2:4" x14ac:dyDescent="0.3">
      <c r="B68" s="42" t="s">
        <v>104</v>
      </c>
    </row>
  </sheetData>
  <mergeCells count="2">
    <mergeCell ref="B1:E1"/>
    <mergeCell ref="B2:E2"/>
  </mergeCells>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84F2-6752-497F-B615-02BB6B378907}">
  <dimension ref="A1:F21"/>
  <sheetViews>
    <sheetView topLeftCell="A5" workbookViewId="0">
      <selection activeCell="A23" sqref="A1:G23"/>
    </sheetView>
  </sheetViews>
  <sheetFormatPr defaultRowHeight="14.4" x14ac:dyDescent="0.3"/>
  <cols>
    <col min="1" max="1" width="18.44140625" customWidth="1"/>
    <col min="3" max="3" width="10.5546875" customWidth="1"/>
    <col min="4" max="4" width="38.109375" customWidth="1"/>
    <col min="6" max="6" width="29.77734375" customWidth="1"/>
  </cols>
  <sheetData>
    <row r="1" spans="1:6" ht="15" thickBot="1" x14ac:dyDescent="0.35">
      <c r="A1" s="87" t="s">
        <v>49</v>
      </c>
      <c r="B1" s="88"/>
      <c r="C1" s="88"/>
      <c r="D1" s="88"/>
      <c r="E1" s="88"/>
      <c r="F1" s="89"/>
    </row>
    <row r="2" spans="1:6" ht="29.4" thickBot="1" x14ac:dyDescent="0.35">
      <c r="A2" s="5"/>
      <c r="B2" s="45" t="s">
        <v>91</v>
      </c>
      <c r="C2" s="8" t="s">
        <v>56</v>
      </c>
      <c r="D2" s="45" t="s">
        <v>88</v>
      </c>
      <c r="E2" s="45" t="s">
        <v>57</v>
      </c>
      <c r="F2" s="9" t="s">
        <v>88</v>
      </c>
    </row>
    <row r="3" spans="1:6" ht="15" thickBot="1" x14ac:dyDescent="0.35">
      <c r="A3" s="6"/>
      <c r="B3" s="9" t="s">
        <v>0</v>
      </c>
      <c r="C3" s="7" t="s">
        <v>0</v>
      </c>
      <c r="D3" s="9"/>
      <c r="E3" s="9" t="s">
        <v>46</v>
      </c>
      <c r="F3" s="10"/>
    </row>
    <row r="4" spans="1:6" x14ac:dyDescent="0.3">
      <c r="A4" s="6" t="s">
        <v>50</v>
      </c>
      <c r="B4" s="11"/>
      <c r="C4" s="17"/>
      <c r="D4" s="17"/>
      <c r="E4" s="17"/>
      <c r="F4" s="11"/>
    </row>
    <row r="5" spans="1:6" x14ac:dyDescent="0.3">
      <c r="A5" s="6" t="s">
        <v>51</v>
      </c>
      <c r="B5" s="46">
        <v>6729.56</v>
      </c>
      <c r="C5" s="18">
        <v>5929.48</v>
      </c>
      <c r="D5" s="19" t="s">
        <v>95</v>
      </c>
      <c r="E5" s="47">
        <v>4385.62</v>
      </c>
      <c r="F5" s="13" t="s">
        <v>93</v>
      </c>
    </row>
    <row r="6" spans="1:6" x14ac:dyDescent="0.3">
      <c r="A6" s="6"/>
      <c r="B6" s="13"/>
      <c r="C6" s="19"/>
      <c r="D6" s="19"/>
      <c r="E6" s="19"/>
      <c r="F6" s="13"/>
    </row>
    <row r="7" spans="1:6" x14ac:dyDescent="0.3">
      <c r="A7" s="6" t="s">
        <v>52</v>
      </c>
      <c r="B7" s="21">
        <v>20000</v>
      </c>
      <c r="C7" s="16">
        <v>21786.68</v>
      </c>
      <c r="D7" s="16" t="s">
        <v>92</v>
      </c>
      <c r="E7" s="19">
        <v>22680</v>
      </c>
      <c r="F7" s="13"/>
    </row>
    <row r="8" spans="1:6" x14ac:dyDescent="0.3">
      <c r="A8" s="6"/>
      <c r="B8" s="12"/>
      <c r="C8" s="16"/>
      <c r="D8" s="16"/>
      <c r="E8" s="19"/>
      <c r="F8" s="13"/>
    </row>
    <row r="9" spans="1:6" x14ac:dyDescent="0.3">
      <c r="A9" s="6" t="s">
        <v>53</v>
      </c>
      <c r="B9" s="12">
        <f>SUM(B5:B8)</f>
        <v>26729.56</v>
      </c>
      <c r="C9" s="16">
        <f>SUM(C5:C7)</f>
        <v>27716.16</v>
      </c>
      <c r="D9" s="16"/>
      <c r="E9" s="18">
        <f>SUM(E5:E7)</f>
        <v>27065.62</v>
      </c>
      <c r="F9" s="13"/>
    </row>
    <row r="10" spans="1:6" x14ac:dyDescent="0.3">
      <c r="A10" s="6"/>
      <c r="B10" s="12"/>
      <c r="C10" s="19"/>
      <c r="D10" s="19"/>
      <c r="E10" s="19"/>
      <c r="F10" s="13"/>
    </row>
    <row r="11" spans="1:6" x14ac:dyDescent="0.3">
      <c r="A11" s="6" t="s">
        <v>54</v>
      </c>
      <c r="B11" s="12"/>
      <c r="C11" s="16"/>
      <c r="D11" s="43"/>
      <c r="E11" s="48"/>
      <c r="F11" s="13"/>
    </row>
    <row r="12" spans="1:6" x14ac:dyDescent="0.3">
      <c r="A12" s="6" t="s">
        <v>55</v>
      </c>
      <c r="B12" s="12">
        <v>13513.12</v>
      </c>
      <c r="C12" s="16">
        <v>19114.099999999999</v>
      </c>
      <c r="D12" s="16" t="s">
        <v>89</v>
      </c>
      <c r="E12" s="19">
        <v>13848.56</v>
      </c>
      <c r="F12" s="13" t="s">
        <v>94</v>
      </c>
    </row>
    <row r="13" spans="1:6" x14ac:dyDescent="0.3">
      <c r="A13" s="6" t="s">
        <v>30</v>
      </c>
      <c r="B13" s="12">
        <v>4216.4399999999996</v>
      </c>
      <c r="C13" s="16">
        <v>4216.4399999999996</v>
      </c>
      <c r="D13" s="44"/>
      <c r="E13" s="49">
        <v>4216.4399999999996</v>
      </c>
      <c r="F13" s="13"/>
    </row>
    <row r="14" spans="1:6" x14ac:dyDescent="0.3">
      <c r="A14" s="6" t="s">
        <v>90</v>
      </c>
      <c r="B14" s="12">
        <v>9000</v>
      </c>
      <c r="C14" s="16">
        <f>C9-SUM(C12:C13)</f>
        <v>4385.6200000000026</v>
      </c>
      <c r="D14" s="16"/>
      <c r="E14" s="19">
        <v>9000</v>
      </c>
      <c r="F14" s="13"/>
    </row>
    <row r="15" spans="1:6" x14ac:dyDescent="0.3">
      <c r="A15" s="6" t="s">
        <v>34</v>
      </c>
      <c r="B15" s="12">
        <f>SUM(B12:B14)</f>
        <v>26729.56</v>
      </c>
      <c r="C15" s="16">
        <f>SUM(C12:C14)</f>
        <v>27716.16</v>
      </c>
      <c r="D15" s="16"/>
      <c r="E15" s="18">
        <v>27065.62</v>
      </c>
      <c r="F15" s="13"/>
    </row>
    <row r="16" spans="1:6" ht="15" thickBot="1" x14ac:dyDescent="0.35">
      <c r="A16" s="6"/>
      <c r="B16" s="14"/>
      <c r="C16" s="20"/>
      <c r="D16" s="20"/>
      <c r="E16" s="50"/>
      <c r="F16" s="15"/>
    </row>
    <row r="18" spans="1:4" x14ac:dyDescent="0.3">
      <c r="A18" s="90" t="s">
        <v>30</v>
      </c>
      <c r="B18" s="91"/>
      <c r="C18" s="91"/>
      <c r="D18" s="92"/>
    </row>
    <row r="19" spans="1:4" x14ac:dyDescent="0.3">
      <c r="A19" s="93" t="s">
        <v>98</v>
      </c>
      <c r="B19" s="94"/>
      <c r="C19" s="94"/>
      <c r="D19" s="95"/>
    </row>
    <row r="20" spans="1:4" x14ac:dyDescent="0.3">
      <c r="A20" s="93" t="s">
        <v>99</v>
      </c>
      <c r="B20" s="94"/>
      <c r="C20" s="94"/>
      <c r="D20" s="95"/>
    </row>
    <row r="21" spans="1:4" x14ac:dyDescent="0.3">
      <c r="A21" s="66"/>
      <c r="B21" s="67"/>
      <c r="C21" s="67"/>
      <c r="D21" s="68"/>
    </row>
  </sheetData>
  <mergeCells count="4">
    <mergeCell ref="A1:F1"/>
    <mergeCell ref="A18:D18"/>
    <mergeCell ref="A19:D19"/>
    <mergeCell ref="A20:D2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1B64E-52C5-4DA2-94AF-746DBEC325DB}">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Draft Budget 2025-26</vt:lpstr>
      <vt:lpstr>Beauchamp Arms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Dymock Parish Clerk</dc:creator>
  <cp:lastModifiedBy>Dymock Parish Clerk</cp:lastModifiedBy>
  <cp:lastPrinted>2024-11-12T12:23:28Z</cp:lastPrinted>
  <dcterms:created xsi:type="dcterms:W3CDTF">2024-10-22T14:58:56Z</dcterms:created>
  <dcterms:modified xsi:type="dcterms:W3CDTF">2025-01-13T17:25:38Z</dcterms:modified>
</cp:coreProperties>
</file>