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OneDrive\Attachments\DYMOCK PARISH COUNCIL\Dymock PC\Finance 2024-25\Budget\"/>
    </mc:Choice>
  </mc:AlternateContent>
  <xr:revisionPtr revIDLastSave="0" documentId="13_ncr:1_{CC1BE9CD-C180-4344-92CC-14130934441A}" xr6:coauthVersionLast="47" xr6:coauthVersionMax="47" xr10:uidLastSave="{00000000-0000-0000-0000-000000000000}"/>
  <bookViews>
    <workbookView xWindow="-108" yWindow="-108" windowWidth="23256" windowHeight="12576" xr2:uid="{012316AC-2884-4746-864A-67AE808E2B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K71" i="1"/>
  <c r="H71" i="1"/>
  <c r="G16" i="1"/>
  <c r="G54" i="1"/>
  <c r="E16" i="1"/>
  <c r="E54" i="1"/>
  <c r="F54" i="1"/>
  <c r="N54" i="1"/>
  <c r="M54" i="1"/>
  <c r="L54" i="1"/>
  <c r="K54" i="1"/>
  <c r="D54" i="1"/>
  <c r="N5" i="1"/>
  <c r="N16" i="1" s="1"/>
  <c r="N57" i="1" s="1"/>
  <c r="F57" i="1"/>
  <c r="L5" i="1" s="1"/>
  <c r="L16" i="1" s="1"/>
  <c r="L57" i="1" s="1"/>
  <c r="H16" i="1"/>
  <c r="M5" i="1"/>
  <c r="M16" i="1" s="1"/>
  <c r="M57" i="1" s="1"/>
  <c r="K5" i="1"/>
  <c r="K16" i="1" s="1"/>
  <c r="K57" i="1" s="1"/>
</calcChain>
</file>

<file path=xl/sharedStrings.xml><?xml version="1.0" encoding="utf-8"?>
<sst xmlns="http://schemas.openxmlformats.org/spreadsheetml/2006/main" count="122" uniqueCount="100">
  <si>
    <t xml:space="preserve">DYMOCK PARISH COUNCIL </t>
  </si>
  <si>
    <t>23/24</t>
  </si>
  <si>
    <t>BUDGET</t>
  </si>
  <si>
    <t>RECEIPTS</t>
  </si>
  <si>
    <t>Precept 23/24</t>
  </si>
  <si>
    <t>Income from Beauchamps NET</t>
  </si>
  <si>
    <t>donations</t>
  </si>
  <si>
    <t>donations war memorial</t>
  </si>
  <si>
    <t>NDP Grant</t>
  </si>
  <si>
    <t>Bank Interest</t>
  </si>
  <si>
    <t>VAT refunds</t>
  </si>
  <si>
    <t>Total income 23/24</t>
  </si>
  <si>
    <t>PAYMENTS</t>
  </si>
  <si>
    <t>Defibrillator maintenance</t>
  </si>
  <si>
    <t>First Responders</t>
  </si>
  <si>
    <t>Clock Service</t>
  </si>
  <si>
    <t>Clock maintenance cost</t>
  </si>
  <si>
    <t>Play Area Works</t>
  </si>
  <si>
    <t>Play Area Inspection</t>
  </si>
  <si>
    <t>Elections</t>
  </si>
  <si>
    <t>Grass Cutting</t>
  </si>
  <si>
    <t>Insurance</t>
  </si>
  <si>
    <t>Beauchamp Arms</t>
  </si>
  <si>
    <t>Beauchamp Arms Premises Licence</t>
  </si>
  <si>
    <t>PAYE/pension</t>
  </si>
  <si>
    <t>Staff Salaries</t>
  </si>
  <si>
    <t>Expenses</t>
  </si>
  <si>
    <t>Postage and copying</t>
  </si>
  <si>
    <t>Audit</t>
  </si>
  <si>
    <t>Tree Survey Work</t>
  </si>
  <si>
    <t>Hall Hire</t>
  </si>
  <si>
    <t>Training</t>
  </si>
  <si>
    <t>PC Website</t>
  </si>
  <si>
    <t>IT licence and antiviral</t>
  </si>
  <si>
    <t>Public Conveniences</t>
  </si>
  <si>
    <t>Membership Fees/subscriptions</t>
  </si>
  <si>
    <t>Professional fees</t>
  </si>
  <si>
    <t>One off prof fee 23-24</t>
  </si>
  <si>
    <t xml:space="preserve">War Memorial </t>
  </si>
  <si>
    <t>Road Safety/Parking</t>
  </si>
  <si>
    <t xml:space="preserve">Bank charges </t>
  </si>
  <si>
    <t>VAT payments</t>
  </si>
  <si>
    <t>Loans</t>
  </si>
  <si>
    <t>Total Payments</t>
  </si>
  <si>
    <t>Earmarked reserves</t>
  </si>
  <si>
    <t>Elections Reserve</t>
  </si>
  <si>
    <t>IT reserve</t>
  </si>
  <si>
    <t>Trees</t>
  </si>
  <si>
    <t>NDP</t>
  </si>
  <si>
    <t>Total Earmarked</t>
  </si>
  <si>
    <t>Grants</t>
  </si>
  <si>
    <t>Parish C</t>
  </si>
  <si>
    <t>War Mem</t>
  </si>
  <si>
    <t>24/25</t>
  </si>
  <si>
    <t>Receipt-Payment TOTAL CFWD 24/25</t>
  </si>
  <si>
    <t>incl bus 2000</t>
  </si>
  <si>
    <t>B/Arms</t>
  </si>
  <si>
    <t>BUDGET 24/25</t>
  </si>
  <si>
    <t>All revised 10/23</t>
  </si>
  <si>
    <t xml:space="preserve">NDP  </t>
  </si>
  <si>
    <t>B/Arms Dep</t>
  </si>
  <si>
    <t>Year End 23/24</t>
  </si>
  <si>
    <t xml:space="preserve">credit note </t>
  </si>
  <si>
    <t>23/24 VAT receipt not yet HMRC</t>
  </si>
  <si>
    <t>23/24 VAT paid not yet HMRC</t>
  </si>
  <si>
    <t>VAT to be trf from DPC</t>
  </si>
  <si>
    <t>Internal transfer</t>
  </si>
  <si>
    <t>420-</t>
  </si>
  <si>
    <t>420+</t>
  </si>
  <si>
    <t>Beauchamp Arms Deposit Account</t>
  </si>
  <si>
    <t>War Memorial Deposit Account</t>
  </si>
  <si>
    <t>Public Conveniences Maintenance</t>
  </si>
  <si>
    <t>Play Area Maintenance</t>
  </si>
  <si>
    <t>Defibrillator Reserve</t>
  </si>
  <si>
    <t>Locality Grant to be repaid</t>
  </si>
  <si>
    <t>Total 24/25</t>
  </si>
  <si>
    <t xml:space="preserve">C/FWD </t>
  </si>
  <si>
    <t xml:space="preserve">Total </t>
  </si>
  <si>
    <t>Totals/Variance</t>
  </si>
  <si>
    <t>not budget</t>
  </si>
  <si>
    <t>reserve</t>
  </si>
  <si>
    <t>donation</t>
  </si>
  <si>
    <t>BA not in budget</t>
  </si>
  <si>
    <t>not in budget</t>
  </si>
  <si>
    <t>LOANS</t>
  </si>
  <si>
    <t>Principal</t>
  </si>
  <si>
    <t>Total Interest</t>
  </si>
  <si>
    <t>Deal Date</t>
  </si>
  <si>
    <t>Settlement Date</t>
  </si>
  <si>
    <t>Annual/Repayment</t>
  </si>
  <si>
    <t>Amount Outstanding</t>
  </si>
  <si>
    <t>29.11.08</t>
  </si>
  <si>
    <t>29.11.35</t>
  </si>
  <si>
    <t>Interest</t>
  </si>
  <si>
    <t>Beauchamp Arms Roof</t>
  </si>
  <si>
    <t>Playground</t>
  </si>
  <si>
    <t>29.05.38</t>
  </si>
  <si>
    <t>12.05.16</t>
  </si>
  <si>
    <t>06.06.26</t>
  </si>
  <si>
    <t>Beauchamp Arms Annual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</si>
</sst>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" fillId="0" borderId="1" xfId="0" applyFont="1" applyBorder="1"/>
    <xf numFmtId="0" fontId="0" fillId="0" borderId="1" xfId="0" applyBorder="1"/>
    <xf numFmtId="0" fontId="5" fillId="0" borderId="0" xfId="0" applyFont="1"/>
    <xf numFmtId="0" fontId="1" fillId="4" borderId="5" xfId="0" applyFont="1" applyFill="1" applyBorder="1"/>
    <xf numFmtId="0" fontId="0" fillId="4" borderId="5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0" borderId="8" xfId="0" applyBorder="1"/>
    <xf numFmtId="0" fontId="1" fillId="0" borderId="9" xfId="0" applyFont="1" applyBorder="1"/>
    <xf numFmtId="0" fontId="1" fillId="0" borderId="8" xfId="0" applyFont="1" applyBorder="1"/>
    <xf numFmtId="0" fontId="0" fillId="0" borderId="9" xfId="0" applyBorder="1"/>
    <xf numFmtId="0" fontId="2" fillId="0" borderId="8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10" xfId="0" applyFont="1" applyBorder="1"/>
    <xf numFmtId="0" fontId="0" fillId="0" borderId="11" xfId="0" applyBorder="1"/>
    <xf numFmtId="0" fontId="1" fillId="4" borderId="12" xfId="0" applyFont="1" applyFill="1" applyBorder="1"/>
    <xf numFmtId="0" fontId="1" fillId="5" borderId="12" xfId="0" applyFont="1" applyFill="1" applyBorder="1"/>
    <xf numFmtId="0" fontId="1" fillId="6" borderId="12" xfId="0" applyFont="1" applyFill="1" applyBorder="1"/>
    <xf numFmtId="0" fontId="1" fillId="7" borderId="12" xfId="0" applyFont="1" applyFill="1" applyBorder="1"/>
    <xf numFmtId="0" fontId="0" fillId="0" borderId="13" xfId="0" applyBorder="1"/>
    <xf numFmtId="0" fontId="1" fillId="0" borderId="1" xfId="0" applyFont="1" applyBorder="1" applyAlignment="1">
      <alignment wrapText="1"/>
    </xf>
    <xf numFmtId="0" fontId="1" fillId="2" borderId="15" xfId="0" applyFont="1" applyFill="1" applyBorder="1"/>
    <xf numFmtId="0" fontId="1" fillId="4" borderId="15" xfId="0" applyFont="1" applyFill="1" applyBorder="1"/>
    <xf numFmtId="0" fontId="1" fillId="5" borderId="15" xfId="0" applyFont="1" applyFill="1" applyBorder="1"/>
    <xf numFmtId="0" fontId="1" fillId="6" borderId="15" xfId="0" applyFont="1" applyFill="1" applyBorder="1"/>
    <xf numFmtId="0" fontId="1" fillId="7" borderId="15" xfId="0" applyFont="1" applyFill="1" applyBorder="1"/>
    <xf numFmtId="0" fontId="0" fillId="0" borderId="16" xfId="0" applyBorder="1"/>
    <xf numFmtId="0" fontId="0" fillId="4" borderId="17" xfId="0" applyFill="1" applyBorder="1"/>
    <xf numFmtId="0" fontId="0" fillId="5" borderId="15" xfId="0" applyFill="1" applyBorder="1"/>
    <xf numFmtId="0" fontId="0" fillId="6" borderId="15" xfId="0" applyFill="1" applyBorder="1"/>
    <xf numFmtId="0" fontId="0" fillId="7" borderId="15" xfId="0" applyFill="1" applyBorder="1"/>
    <xf numFmtId="0" fontId="0" fillId="0" borderId="15" xfId="0" applyBorder="1"/>
    <xf numFmtId="0" fontId="1" fillId="2" borderId="18" xfId="0" applyFont="1" applyFill="1" applyBorder="1"/>
    <xf numFmtId="0" fontId="1" fillId="4" borderId="19" xfId="0" applyFont="1" applyFill="1" applyBorder="1"/>
    <xf numFmtId="0" fontId="1" fillId="5" borderId="19" xfId="0" applyFont="1" applyFill="1" applyBorder="1"/>
    <xf numFmtId="0" fontId="1" fillId="6" borderId="19" xfId="0" applyFont="1" applyFill="1" applyBorder="1"/>
    <xf numFmtId="0" fontId="1" fillId="7" borderId="19" xfId="0" applyFont="1" applyFill="1" applyBorder="1"/>
    <xf numFmtId="0" fontId="1" fillId="0" borderId="20" xfId="0" applyFont="1" applyBorder="1"/>
    <xf numFmtId="0" fontId="1" fillId="4" borderId="21" xfId="0" applyFont="1" applyFill="1" applyBorder="1"/>
    <xf numFmtId="0" fontId="0" fillId="0" borderId="20" xfId="0" applyBorder="1"/>
    <xf numFmtId="0" fontId="1" fillId="2" borderId="18" xfId="0" applyFont="1" applyFill="1" applyBorder="1" applyAlignment="1">
      <alignment wrapText="1"/>
    </xf>
    <xf numFmtId="0" fontId="1" fillId="6" borderId="19" xfId="0" applyFont="1" applyFill="1" applyBorder="1" applyAlignment="1">
      <alignment wrapText="1"/>
    </xf>
    <xf numFmtId="0" fontId="1" fillId="7" borderId="19" xfId="0" applyFont="1" applyFill="1" applyBorder="1" applyAlignment="1">
      <alignment wrapText="1"/>
    </xf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1" xfId="0" applyFont="1" applyFill="1" applyBorder="1"/>
    <xf numFmtId="0" fontId="0" fillId="3" borderId="19" xfId="0" applyFill="1" applyBorder="1"/>
    <xf numFmtId="0" fontId="0" fillId="0" borderId="22" xfId="0" applyBorder="1"/>
    <xf numFmtId="0" fontId="1" fillId="3" borderId="23" xfId="0" applyFont="1" applyFill="1" applyBorder="1"/>
    <xf numFmtId="0" fontId="0" fillId="0" borderId="24" xfId="0" applyBorder="1"/>
    <xf numFmtId="0" fontId="1" fillId="0" borderId="25" xfId="0" applyFont="1" applyBorder="1" applyAlignment="1">
      <alignment wrapText="1"/>
    </xf>
    <xf numFmtId="0" fontId="1" fillId="0" borderId="25" xfId="0" applyFont="1" applyBorder="1"/>
    <xf numFmtId="0" fontId="0" fillId="0" borderId="4" xfId="0" applyBorder="1"/>
    <xf numFmtId="0" fontId="1" fillId="0" borderId="26" xfId="0" applyFont="1" applyBorder="1"/>
    <xf numFmtId="0" fontId="0" fillId="0" borderId="26" xfId="0" applyBorder="1"/>
    <xf numFmtId="0" fontId="1" fillId="4" borderId="28" xfId="0" applyFont="1" applyFill="1" applyBorder="1"/>
    <xf numFmtId="0" fontId="1" fillId="0" borderId="19" xfId="0" applyFont="1" applyBorder="1"/>
    <xf numFmtId="0" fontId="1" fillId="3" borderId="14" xfId="0" applyFont="1" applyFill="1" applyBorder="1"/>
    <xf numFmtId="0" fontId="1" fillId="0" borderId="12" xfId="0" applyFont="1" applyBorder="1" applyAlignment="1">
      <alignment wrapText="1"/>
    </xf>
    <xf numFmtId="10" fontId="0" fillId="0" borderId="26" xfId="0" applyNumberFormat="1" applyBorder="1"/>
    <xf numFmtId="9" fontId="0" fillId="0" borderId="26" xfId="0" applyNumberFormat="1" applyBorder="1"/>
    <xf numFmtId="9" fontId="6" fillId="0" borderId="26" xfId="0" applyNumberFormat="1" applyFont="1" applyBorder="1"/>
    <xf numFmtId="0" fontId="6" fillId="0" borderId="26" xfId="0" applyFont="1" applyBorder="1"/>
    <xf numFmtId="9" fontId="7" fillId="0" borderId="0" xfId="0" applyNumberFormat="1" applyFont="1"/>
    <xf numFmtId="0" fontId="5" fillId="0" borderId="26" xfId="0" applyFont="1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/>
    <xf numFmtId="0" fontId="0" fillId="0" borderId="3" xfId="0" applyBorder="1"/>
    <xf numFmtId="0" fontId="8" fillId="0" borderId="4" xfId="0" applyFont="1" applyBorder="1"/>
    <xf numFmtId="0" fontId="0" fillId="0" borderId="17" xfId="0" applyBorder="1"/>
    <xf numFmtId="0" fontId="8" fillId="0" borderId="26" xfId="0" applyFont="1" applyBorder="1"/>
    <xf numFmtId="0" fontId="3" fillId="0" borderId="26" xfId="0" applyFont="1" applyBorder="1"/>
    <xf numFmtId="0" fontId="5" fillId="0" borderId="1" xfId="0" applyFont="1" applyBorder="1"/>
    <xf numFmtId="0" fontId="2" fillId="0" borderId="26" xfId="0" applyFont="1" applyBorder="1"/>
    <xf numFmtId="0" fontId="9" fillId="0" borderId="26" xfId="0" applyFont="1" applyBorder="1"/>
    <xf numFmtId="0" fontId="1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8DFF-5055-498F-82DE-055C7E960B68}">
  <sheetPr>
    <pageSetUpPr fitToPage="1"/>
  </sheetPr>
  <dimension ref="A1:O78"/>
  <sheetViews>
    <sheetView tabSelected="1" topLeftCell="A62" zoomScaleNormal="100" workbookViewId="0">
      <selection sqref="A1:O82"/>
    </sheetView>
  </sheetViews>
  <sheetFormatPr defaultRowHeight="14.4" x14ac:dyDescent="0.3"/>
  <cols>
    <col min="3" max="3" width="10.109375" customWidth="1"/>
    <col min="4" max="4" width="8.77734375" customWidth="1"/>
    <col min="5" max="5" width="13.33203125" customWidth="1"/>
    <col min="6" max="6" width="9.21875" customWidth="1"/>
    <col min="7" max="7" width="9" customWidth="1"/>
    <col min="8" max="8" width="8.44140625" customWidth="1"/>
    <col min="9" max="10" width="10.21875" customWidth="1"/>
    <col min="11" max="11" width="9" customWidth="1"/>
    <col min="12" max="12" width="9.109375" customWidth="1"/>
    <col min="13" max="13" width="7.77734375" customWidth="1"/>
    <col min="14" max="14" width="7.88671875" customWidth="1"/>
  </cols>
  <sheetData>
    <row r="1" spans="1:15" ht="15" thickBot="1" x14ac:dyDescent="0.35">
      <c r="A1" s="19" t="s">
        <v>0</v>
      </c>
      <c r="B1" s="20"/>
      <c r="C1" s="20"/>
      <c r="D1" s="58" t="s">
        <v>2</v>
      </c>
      <c r="E1" s="59" t="s">
        <v>61</v>
      </c>
      <c r="F1" s="59"/>
      <c r="G1" s="59"/>
      <c r="H1" s="59"/>
      <c r="I1" s="63"/>
      <c r="J1" s="72"/>
      <c r="K1" s="60" t="s">
        <v>57</v>
      </c>
      <c r="L1" s="61"/>
      <c r="M1" s="61"/>
      <c r="N1" s="61"/>
      <c r="O1" s="62"/>
    </row>
    <row r="2" spans="1:15" ht="30.6" customHeight="1" thickBot="1" x14ac:dyDescent="0.35">
      <c r="A2" s="21"/>
      <c r="D2" s="55" t="s">
        <v>58</v>
      </c>
      <c r="E2" s="48" t="s">
        <v>51</v>
      </c>
      <c r="F2" s="49" t="s">
        <v>56</v>
      </c>
      <c r="G2" s="56" t="s">
        <v>52</v>
      </c>
      <c r="H2" s="57" t="s">
        <v>60</v>
      </c>
      <c r="I2" s="65" t="s">
        <v>78</v>
      </c>
      <c r="J2" s="73"/>
      <c r="K2" s="53" t="s">
        <v>51</v>
      </c>
      <c r="L2" s="49" t="s">
        <v>56</v>
      </c>
      <c r="M2" s="56" t="s">
        <v>52</v>
      </c>
      <c r="N2" s="57" t="s">
        <v>60</v>
      </c>
      <c r="O2" s="52" t="s">
        <v>77</v>
      </c>
    </row>
    <row r="3" spans="1:15" ht="15" thickBot="1" x14ac:dyDescent="0.35">
      <c r="A3" s="21"/>
      <c r="D3" s="47" t="s">
        <v>1</v>
      </c>
      <c r="E3" s="48" t="s">
        <v>1</v>
      </c>
      <c r="F3" s="49" t="s">
        <v>1</v>
      </c>
      <c r="G3" s="50" t="s">
        <v>1</v>
      </c>
      <c r="H3" s="51" t="s">
        <v>1</v>
      </c>
      <c r="I3" s="66" t="s">
        <v>1</v>
      </c>
      <c r="J3" s="71"/>
      <c r="K3" s="53" t="s">
        <v>53</v>
      </c>
      <c r="L3" s="49" t="s">
        <v>53</v>
      </c>
      <c r="M3" s="50" t="s">
        <v>53</v>
      </c>
      <c r="N3" s="51" t="s">
        <v>53</v>
      </c>
      <c r="O3" s="54"/>
    </row>
    <row r="4" spans="1:15" x14ac:dyDescent="0.3">
      <c r="A4" s="23" t="s">
        <v>3</v>
      </c>
      <c r="D4" s="36"/>
      <c r="E4" s="37"/>
      <c r="F4" s="38"/>
      <c r="G4" s="39"/>
      <c r="H4" s="40"/>
      <c r="I4" s="67"/>
      <c r="J4" s="46"/>
      <c r="K4" s="42"/>
      <c r="L4" s="43"/>
      <c r="M4" s="44"/>
      <c r="N4" s="45"/>
      <c r="O4" s="41"/>
    </row>
    <row r="5" spans="1:15" x14ac:dyDescent="0.3">
      <c r="A5" s="21" t="s">
        <v>76</v>
      </c>
      <c r="D5" s="4">
        <v>40811.360000000001</v>
      </c>
      <c r="E5" s="6">
        <v>30621.41</v>
      </c>
      <c r="F5" s="7"/>
      <c r="G5" s="8">
        <v>5150.07</v>
      </c>
      <c r="H5" s="9">
        <v>5039.88</v>
      </c>
      <c r="I5" s="68">
        <v>40811.360000000001</v>
      </c>
      <c r="J5" s="14"/>
      <c r="K5" s="17">
        <f>E57</f>
        <v>21829.55</v>
      </c>
      <c r="L5" s="7">
        <f>F57</f>
        <v>5929.48</v>
      </c>
      <c r="M5" s="8">
        <f>G57</f>
        <v>2742.55</v>
      </c>
      <c r="N5" s="9">
        <f>H57</f>
        <v>5173.28</v>
      </c>
      <c r="O5" s="22">
        <v>35674.86</v>
      </c>
    </row>
    <row r="6" spans="1:15" x14ac:dyDescent="0.3">
      <c r="A6" s="21" t="s">
        <v>4</v>
      </c>
      <c r="D6" s="5">
        <v>27000</v>
      </c>
      <c r="E6" s="10">
        <v>27000</v>
      </c>
      <c r="F6" s="11"/>
      <c r="G6" s="12"/>
      <c r="H6" s="13"/>
      <c r="I6" s="69"/>
      <c r="J6" s="15"/>
      <c r="K6" s="18">
        <v>33000</v>
      </c>
      <c r="L6" s="11"/>
      <c r="M6" s="12"/>
      <c r="N6" s="13"/>
      <c r="O6" s="24"/>
    </row>
    <row r="7" spans="1:15" x14ac:dyDescent="0.3">
      <c r="A7" s="25" t="s">
        <v>5</v>
      </c>
      <c r="D7" s="5">
        <v>20000</v>
      </c>
      <c r="E7" s="10"/>
      <c r="F7" s="11">
        <v>20000.04</v>
      </c>
      <c r="G7" s="12"/>
      <c r="H7" s="13"/>
      <c r="I7" s="69"/>
      <c r="J7" s="15"/>
      <c r="K7" s="18"/>
      <c r="L7" s="11">
        <v>20000</v>
      </c>
      <c r="M7" s="12"/>
      <c r="N7" s="13"/>
      <c r="O7" s="24"/>
    </row>
    <row r="8" spans="1:15" x14ac:dyDescent="0.3">
      <c r="A8" s="25" t="s">
        <v>6</v>
      </c>
      <c r="D8" s="5">
        <v>2800</v>
      </c>
      <c r="E8" s="10">
        <v>6947</v>
      </c>
      <c r="F8" s="11"/>
      <c r="G8" s="12"/>
      <c r="H8" s="13"/>
      <c r="I8" s="74">
        <v>0.14799999999999999</v>
      </c>
      <c r="J8" s="15"/>
      <c r="K8" s="18"/>
      <c r="L8" s="11"/>
      <c r="M8" s="12"/>
      <c r="N8" s="13"/>
      <c r="O8" s="24"/>
    </row>
    <row r="9" spans="1:15" x14ac:dyDescent="0.3">
      <c r="A9" s="25" t="s">
        <v>7</v>
      </c>
      <c r="D9" s="5">
        <v>0</v>
      </c>
      <c r="E9" s="10"/>
      <c r="F9" s="11"/>
      <c r="G9" s="12">
        <v>1428.57</v>
      </c>
      <c r="H9" s="13"/>
      <c r="I9" s="74" t="s">
        <v>79</v>
      </c>
      <c r="J9" s="15"/>
      <c r="K9" s="18"/>
      <c r="L9" s="11"/>
      <c r="M9" s="12"/>
      <c r="N9" s="13"/>
      <c r="O9" s="24"/>
    </row>
    <row r="10" spans="1:15" x14ac:dyDescent="0.3">
      <c r="A10" s="25" t="s">
        <v>8</v>
      </c>
      <c r="D10" s="5">
        <v>5093</v>
      </c>
      <c r="E10" s="10">
        <v>5093</v>
      </c>
      <c r="F10" s="11"/>
      <c r="G10" s="12"/>
      <c r="H10" s="13"/>
      <c r="I10" s="69"/>
      <c r="J10" s="15"/>
      <c r="K10" s="18"/>
      <c r="L10" s="11"/>
      <c r="M10" s="12"/>
      <c r="N10" s="13"/>
      <c r="O10" s="24"/>
    </row>
    <row r="11" spans="1:15" x14ac:dyDescent="0.3">
      <c r="A11" s="25" t="s">
        <v>9</v>
      </c>
      <c r="D11" s="5">
        <v>120</v>
      </c>
      <c r="E11" s="10">
        <v>177.28</v>
      </c>
      <c r="F11" s="11"/>
      <c r="G11" s="12">
        <v>15.58</v>
      </c>
      <c r="H11" s="13">
        <v>133.4</v>
      </c>
      <c r="I11" s="75">
        <v>1.72</v>
      </c>
      <c r="J11" s="15"/>
      <c r="K11" s="18">
        <v>200</v>
      </c>
      <c r="L11" s="11"/>
      <c r="M11" s="12"/>
      <c r="N11" s="13">
        <v>120</v>
      </c>
      <c r="O11" s="24"/>
    </row>
    <row r="12" spans="1:15" x14ac:dyDescent="0.3">
      <c r="A12" s="25" t="s">
        <v>10</v>
      </c>
      <c r="D12" s="5">
        <v>2310</v>
      </c>
      <c r="E12" s="10">
        <v>2348.33</v>
      </c>
      <c r="F12" s="11"/>
      <c r="G12" s="12"/>
      <c r="H12" s="13"/>
      <c r="I12" s="74">
        <v>1.6E-2</v>
      </c>
      <c r="J12" s="15"/>
      <c r="K12" s="18"/>
      <c r="L12" s="11"/>
      <c r="M12" s="12"/>
      <c r="N12" s="13"/>
      <c r="O12" s="24"/>
    </row>
    <row r="13" spans="1:15" x14ac:dyDescent="0.3">
      <c r="A13" s="25" t="s">
        <v>62</v>
      </c>
      <c r="D13" s="5"/>
      <c r="E13" s="10">
        <v>233</v>
      </c>
      <c r="F13" s="11"/>
      <c r="G13" s="12"/>
      <c r="H13" s="13"/>
      <c r="I13" s="69" t="s">
        <v>79</v>
      </c>
      <c r="J13" s="15"/>
      <c r="K13" s="18"/>
      <c r="L13" s="11"/>
      <c r="M13" s="12"/>
      <c r="N13" s="13"/>
      <c r="O13" s="24"/>
    </row>
    <row r="14" spans="1:15" x14ac:dyDescent="0.3">
      <c r="A14" s="25" t="s">
        <v>63</v>
      </c>
      <c r="D14" s="5"/>
      <c r="E14" s="10">
        <v>4046.56</v>
      </c>
      <c r="F14" s="11"/>
      <c r="G14" s="12"/>
      <c r="H14" s="13"/>
      <c r="I14" s="69" t="s">
        <v>79</v>
      </c>
      <c r="J14" s="15"/>
      <c r="K14" s="18"/>
      <c r="L14" s="11"/>
      <c r="M14" s="12"/>
      <c r="N14" s="13"/>
      <c r="O14" s="24"/>
    </row>
    <row r="15" spans="1:15" x14ac:dyDescent="0.3">
      <c r="A15" s="25" t="s">
        <v>65</v>
      </c>
      <c r="D15" s="5"/>
      <c r="E15" s="6"/>
      <c r="F15" s="11"/>
      <c r="G15" s="12"/>
      <c r="H15" s="13"/>
      <c r="I15" s="69"/>
      <c r="J15" s="15"/>
      <c r="K15" s="18"/>
      <c r="L15" s="11"/>
      <c r="M15" s="12"/>
      <c r="N15" s="13"/>
      <c r="O15" s="24"/>
    </row>
    <row r="16" spans="1:15" x14ac:dyDescent="0.3">
      <c r="A16" s="26" t="s">
        <v>11</v>
      </c>
      <c r="D16" s="5">
        <v>98134.36</v>
      </c>
      <c r="E16" s="6">
        <f>SUM(E5:E14)</f>
        <v>76466.58</v>
      </c>
      <c r="F16" s="7">
        <v>20000</v>
      </c>
      <c r="G16" s="8">
        <f>SUM(G5:G15)</f>
        <v>6594.2199999999993</v>
      </c>
      <c r="H16" s="9">
        <f>SUM(H5:H12)</f>
        <v>5173.28</v>
      </c>
      <c r="I16" s="68">
        <v>108234.08</v>
      </c>
      <c r="J16" s="14"/>
      <c r="K16" s="17">
        <f>SUM(K5:K12)</f>
        <v>55029.55</v>
      </c>
      <c r="L16" s="7">
        <f>SUM(L5:L12)</f>
        <v>25929.48</v>
      </c>
      <c r="M16" s="8">
        <f>SUM(M5:M12)</f>
        <v>2742.55</v>
      </c>
      <c r="N16" s="9">
        <f>SUM(N5:N12)</f>
        <v>5293.28</v>
      </c>
      <c r="O16" s="22">
        <v>88994.86</v>
      </c>
    </row>
    <row r="17" spans="1:15" x14ac:dyDescent="0.3">
      <c r="A17" s="21"/>
      <c r="D17" s="5"/>
      <c r="E17" s="10"/>
      <c r="F17" s="11"/>
      <c r="G17" s="12"/>
      <c r="H17" s="13"/>
      <c r="I17" s="69"/>
      <c r="J17" s="15"/>
      <c r="K17" s="18"/>
      <c r="L17" s="11"/>
      <c r="M17" s="12"/>
      <c r="N17" s="13"/>
      <c r="O17" s="24"/>
    </row>
    <row r="18" spans="1:15" x14ac:dyDescent="0.3">
      <c r="A18" s="23" t="s">
        <v>12</v>
      </c>
      <c r="D18" s="5"/>
      <c r="E18" s="10"/>
      <c r="F18" s="11"/>
      <c r="G18" s="12"/>
      <c r="H18" s="13"/>
      <c r="I18" s="69"/>
      <c r="J18" s="15"/>
      <c r="K18" s="18"/>
      <c r="L18" s="11"/>
      <c r="M18" s="12"/>
      <c r="N18" s="13"/>
      <c r="O18" s="24"/>
    </row>
    <row r="19" spans="1:15" x14ac:dyDescent="0.3">
      <c r="A19" s="21"/>
      <c r="D19" s="5"/>
      <c r="E19" s="10"/>
      <c r="F19" s="11"/>
      <c r="G19" s="12"/>
      <c r="H19" s="13"/>
      <c r="I19" s="69"/>
      <c r="J19" s="15"/>
      <c r="K19" s="18"/>
      <c r="L19" s="11"/>
      <c r="M19" s="12"/>
      <c r="N19" s="13"/>
      <c r="O19" s="24"/>
    </row>
    <row r="20" spans="1:15" x14ac:dyDescent="0.3">
      <c r="A20" s="25" t="s">
        <v>50</v>
      </c>
      <c r="B20" t="s">
        <v>55</v>
      </c>
      <c r="D20" s="5">
        <v>3000</v>
      </c>
      <c r="E20" s="10">
        <v>3307</v>
      </c>
      <c r="F20" s="11"/>
      <c r="G20" s="12"/>
      <c r="H20" s="13"/>
      <c r="I20" s="76">
        <v>0.1</v>
      </c>
      <c r="J20" s="15"/>
      <c r="K20" s="18">
        <v>1500</v>
      </c>
      <c r="L20" s="11"/>
      <c r="M20" s="12"/>
      <c r="N20" s="13"/>
      <c r="O20" s="24"/>
    </row>
    <row r="21" spans="1:15" x14ac:dyDescent="0.3">
      <c r="A21" s="25" t="s">
        <v>13</v>
      </c>
      <c r="D21" s="5">
        <v>150</v>
      </c>
      <c r="E21" s="10">
        <v>0</v>
      </c>
      <c r="F21" s="11"/>
      <c r="G21" s="12"/>
      <c r="H21" s="13"/>
      <c r="I21" s="69" t="s">
        <v>80</v>
      </c>
      <c r="J21" s="15"/>
      <c r="K21" s="18">
        <v>150</v>
      </c>
      <c r="L21" s="11"/>
      <c r="M21" s="12"/>
      <c r="N21" s="13"/>
      <c r="O21" s="24"/>
    </row>
    <row r="22" spans="1:15" x14ac:dyDescent="0.3">
      <c r="A22" s="25" t="s">
        <v>14</v>
      </c>
      <c r="D22" s="5"/>
      <c r="E22" s="10"/>
      <c r="F22" s="11"/>
      <c r="G22" s="12"/>
      <c r="H22" s="13"/>
      <c r="I22" s="69"/>
      <c r="J22" s="15"/>
      <c r="K22" s="18"/>
      <c r="L22" s="11"/>
      <c r="M22" s="12"/>
      <c r="N22" s="13"/>
      <c r="O22" s="24"/>
    </row>
    <row r="23" spans="1:15" x14ac:dyDescent="0.3">
      <c r="A23" s="25" t="s">
        <v>15</v>
      </c>
      <c r="D23" s="5">
        <v>200</v>
      </c>
      <c r="E23" s="10"/>
      <c r="F23" s="11"/>
      <c r="G23" s="12"/>
      <c r="H23" s="13"/>
      <c r="I23" s="69"/>
      <c r="J23" s="15"/>
      <c r="K23" s="17"/>
      <c r="L23" s="11"/>
      <c r="M23" s="12"/>
      <c r="N23" s="13"/>
      <c r="O23" s="24"/>
    </row>
    <row r="24" spans="1:15" x14ac:dyDescent="0.3">
      <c r="A24" s="25" t="s">
        <v>16</v>
      </c>
      <c r="D24" s="5">
        <v>2278</v>
      </c>
      <c r="E24" s="10">
        <v>6947</v>
      </c>
      <c r="F24" s="11"/>
      <c r="G24" s="12"/>
      <c r="H24" s="13"/>
      <c r="I24" s="69" t="s">
        <v>81</v>
      </c>
      <c r="J24" s="15"/>
      <c r="K24" s="18"/>
      <c r="L24" s="11"/>
      <c r="M24" s="12"/>
      <c r="N24" s="13"/>
      <c r="O24" s="24"/>
    </row>
    <row r="25" spans="1:15" x14ac:dyDescent="0.3">
      <c r="A25" s="25" t="s">
        <v>17</v>
      </c>
      <c r="D25" s="5">
        <v>2000</v>
      </c>
      <c r="E25" s="10">
        <v>1939</v>
      </c>
      <c r="F25" s="11"/>
      <c r="G25" s="12"/>
      <c r="H25" s="13"/>
      <c r="I25" s="75">
        <v>0.03</v>
      </c>
      <c r="J25" s="15"/>
      <c r="K25" s="18">
        <v>1500</v>
      </c>
      <c r="L25" s="11"/>
      <c r="M25" s="12"/>
      <c r="N25" s="13"/>
      <c r="O25" s="24"/>
    </row>
    <row r="26" spans="1:15" x14ac:dyDescent="0.3">
      <c r="A26" s="25" t="s">
        <v>18</v>
      </c>
      <c r="D26" s="5">
        <v>200</v>
      </c>
      <c r="E26" s="10">
        <v>150</v>
      </c>
      <c r="F26" s="11"/>
      <c r="G26" s="12"/>
      <c r="H26" s="13"/>
      <c r="I26" s="75">
        <v>0.25</v>
      </c>
      <c r="J26" s="15"/>
      <c r="K26" s="18">
        <v>180</v>
      </c>
      <c r="L26" s="11"/>
      <c r="M26" s="12"/>
      <c r="N26" s="13"/>
      <c r="O26" s="24"/>
    </row>
    <row r="27" spans="1:15" x14ac:dyDescent="0.3">
      <c r="A27" s="25" t="s">
        <v>19</v>
      </c>
      <c r="D27" s="5">
        <v>212</v>
      </c>
      <c r="E27" s="10">
        <v>211.8</v>
      </c>
      <c r="F27" s="11"/>
      <c r="G27" s="12"/>
      <c r="H27" s="13"/>
      <c r="I27" s="69"/>
      <c r="J27" s="15"/>
      <c r="K27" s="18">
        <v>500</v>
      </c>
      <c r="L27" s="11"/>
      <c r="M27" s="12"/>
      <c r="N27" s="13"/>
      <c r="O27" s="24"/>
    </row>
    <row r="28" spans="1:15" x14ac:dyDescent="0.3">
      <c r="A28" s="25" t="s">
        <v>20</v>
      </c>
      <c r="D28" s="5">
        <v>5000</v>
      </c>
      <c r="E28" s="10">
        <v>4872</v>
      </c>
      <c r="F28" s="11"/>
      <c r="G28" s="12"/>
      <c r="H28" s="13"/>
      <c r="I28" s="74">
        <v>2.5000000000000001E-2</v>
      </c>
      <c r="J28" s="15"/>
      <c r="K28" s="18">
        <v>5500</v>
      </c>
      <c r="L28" s="11"/>
      <c r="M28" s="12"/>
      <c r="N28" s="13"/>
      <c r="O28" s="24"/>
    </row>
    <row r="29" spans="1:15" x14ac:dyDescent="0.3">
      <c r="A29" s="25" t="s">
        <v>21</v>
      </c>
      <c r="D29" s="5">
        <v>1062</v>
      </c>
      <c r="E29" s="10">
        <v>1062.1199999999999</v>
      </c>
      <c r="F29" s="11"/>
      <c r="G29" s="12"/>
      <c r="H29" s="13"/>
      <c r="I29" s="69"/>
      <c r="J29" s="15"/>
      <c r="K29" s="18">
        <v>1115</v>
      </c>
      <c r="L29" s="11"/>
      <c r="M29" s="12"/>
      <c r="N29" s="13"/>
      <c r="O29" s="24"/>
    </row>
    <row r="30" spans="1:15" x14ac:dyDescent="0.3">
      <c r="A30" s="25" t="s">
        <v>22</v>
      </c>
      <c r="D30" s="5"/>
      <c r="E30" s="10"/>
      <c r="F30" s="11">
        <v>9854.08</v>
      </c>
      <c r="G30" s="12"/>
      <c r="H30" s="13"/>
      <c r="I30" s="77" t="s">
        <v>79</v>
      </c>
      <c r="J30" s="15"/>
      <c r="K30" s="18"/>
      <c r="L30" s="11">
        <v>13294.96</v>
      </c>
      <c r="M30" s="12"/>
      <c r="N30" s="13"/>
      <c r="O30" s="24"/>
    </row>
    <row r="31" spans="1:15" x14ac:dyDescent="0.3">
      <c r="A31" s="27" t="s">
        <v>23</v>
      </c>
      <c r="B31" s="16"/>
      <c r="C31" s="16"/>
      <c r="D31" s="5">
        <v>180</v>
      </c>
      <c r="E31" s="10">
        <v>180</v>
      </c>
      <c r="F31" s="11"/>
      <c r="G31" s="12"/>
      <c r="H31" s="13"/>
      <c r="I31" s="69"/>
      <c r="J31" s="15"/>
      <c r="K31" s="18">
        <v>190</v>
      </c>
      <c r="L31" s="11"/>
      <c r="M31" s="12"/>
      <c r="N31" s="13"/>
      <c r="O31" s="24"/>
    </row>
    <row r="32" spans="1:15" x14ac:dyDescent="0.3">
      <c r="A32" s="25" t="s">
        <v>24</v>
      </c>
      <c r="D32" s="5">
        <v>1000</v>
      </c>
      <c r="E32" s="10">
        <v>921.27</v>
      </c>
      <c r="F32" s="11"/>
      <c r="G32" s="12"/>
      <c r="H32" s="13"/>
      <c r="I32" s="75">
        <v>0.08</v>
      </c>
      <c r="J32" s="15"/>
      <c r="K32" s="18">
        <v>1200</v>
      </c>
      <c r="L32" s="11"/>
      <c r="M32" s="12"/>
      <c r="N32" s="13"/>
      <c r="O32" s="24"/>
    </row>
    <row r="33" spans="1:15" x14ac:dyDescent="0.3">
      <c r="A33" s="25" t="s">
        <v>25</v>
      </c>
      <c r="D33" s="5">
        <v>6000</v>
      </c>
      <c r="E33" s="10">
        <v>6903.98</v>
      </c>
      <c r="F33" s="11"/>
      <c r="G33" s="12"/>
      <c r="H33" s="13"/>
      <c r="I33" s="76">
        <v>0.15</v>
      </c>
      <c r="J33" s="15"/>
      <c r="K33" s="18">
        <v>7600</v>
      </c>
      <c r="L33" s="11"/>
      <c r="M33" s="12"/>
      <c r="N33" s="13"/>
      <c r="O33" s="24"/>
    </row>
    <row r="34" spans="1:15" x14ac:dyDescent="0.3">
      <c r="A34" s="25" t="s">
        <v>26</v>
      </c>
      <c r="D34" s="5">
        <v>600</v>
      </c>
      <c r="E34" s="10">
        <v>157.88</v>
      </c>
      <c r="F34" s="11"/>
      <c r="G34" s="12"/>
      <c r="H34" s="13"/>
      <c r="I34" s="75">
        <v>0.73</v>
      </c>
      <c r="J34" s="15"/>
      <c r="K34" s="18">
        <v>400</v>
      </c>
      <c r="L34" s="11"/>
      <c r="M34" s="12"/>
      <c r="N34" s="13"/>
      <c r="O34" s="24"/>
    </row>
    <row r="35" spans="1:15" x14ac:dyDescent="0.3">
      <c r="A35" s="25" t="s">
        <v>27</v>
      </c>
      <c r="D35" s="5">
        <v>500</v>
      </c>
      <c r="E35" s="10">
        <v>44.31</v>
      </c>
      <c r="F35" s="11"/>
      <c r="G35" s="12"/>
      <c r="H35" s="13"/>
      <c r="I35" s="75">
        <v>0.91</v>
      </c>
      <c r="J35" s="15"/>
      <c r="K35" s="18">
        <v>500</v>
      </c>
      <c r="L35" s="11"/>
      <c r="M35" s="12"/>
      <c r="N35" s="13"/>
      <c r="O35" s="24"/>
    </row>
    <row r="36" spans="1:15" x14ac:dyDescent="0.3">
      <c r="A36" s="25" t="s">
        <v>28</v>
      </c>
      <c r="D36" s="5">
        <v>400</v>
      </c>
      <c r="E36" s="10">
        <v>465</v>
      </c>
      <c r="F36" s="11"/>
      <c r="G36" s="12"/>
      <c r="H36" s="13"/>
      <c r="I36" s="76">
        <v>0.16</v>
      </c>
      <c r="J36" s="15"/>
      <c r="K36" s="18">
        <v>570</v>
      </c>
      <c r="L36" s="11"/>
      <c r="M36" s="12"/>
      <c r="N36" s="13"/>
      <c r="O36" s="24"/>
    </row>
    <row r="37" spans="1:15" x14ac:dyDescent="0.3">
      <c r="A37" s="25" t="s">
        <v>29</v>
      </c>
      <c r="D37" s="5">
        <v>460</v>
      </c>
      <c r="E37" s="10">
        <v>445</v>
      </c>
      <c r="F37" s="11"/>
      <c r="G37" s="12"/>
      <c r="H37" s="13"/>
      <c r="I37" s="75">
        <v>0.03</v>
      </c>
      <c r="J37" s="15"/>
      <c r="K37" s="18">
        <v>750</v>
      </c>
      <c r="L37" s="11"/>
      <c r="M37" s="12"/>
      <c r="N37" s="13"/>
      <c r="O37" s="24"/>
    </row>
    <row r="38" spans="1:15" x14ac:dyDescent="0.3">
      <c r="A38" s="25" t="s">
        <v>30</v>
      </c>
      <c r="D38" s="5">
        <v>300</v>
      </c>
      <c r="E38" s="10">
        <v>350</v>
      </c>
      <c r="F38" s="11"/>
      <c r="G38" s="12"/>
      <c r="H38" s="13"/>
      <c r="I38" s="76">
        <v>0.17</v>
      </c>
      <c r="J38" s="15"/>
      <c r="K38" s="18">
        <v>300</v>
      </c>
      <c r="L38" s="11"/>
      <c r="M38" s="12"/>
      <c r="N38" s="13"/>
      <c r="O38" s="24"/>
    </row>
    <row r="39" spans="1:15" x14ac:dyDescent="0.3">
      <c r="A39" s="25" t="s">
        <v>31</v>
      </c>
      <c r="D39" s="5">
        <v>500</v>
      </c>
      <c r="E39" s="10">
        <v>127.68</v>
      </c>
      <c r="F39" s="11"/>
      <c r="G39" s="12"/>
      <c r="H39" s="13"/>
      <c r="I39" s="75">
        <v>0.74</v>
      </c>
      <c r="J39" s="15"/>
      <c r="K39" s="18">
        <v>500</v>
      </c>
      <c r="L39" s="11"/>
      <c r="M39" s="12"/>
      <c r="N39" s="13"/>
      <c r="O39" s="24"/>
    </row>
    <row r="40" spans="1:15" x14ac:dyDescent="0.3">
      <c r="A40" s="25" t="s">
        <v>32</v>
      </c>
      <c r="D40" s="5">
        <v>380</v>
      </c>
      <c r="E40" s="10">
        <v>300</v>
      </c>
      <c r="F40" s="11"/>
      <c r="G40" s="12"/>
      <c r="H40" s="13"/>
      <c r="I40" s="75">
        <v>0.21</v>
      </c>
      <c r="J40" s="15"/>
      <c r="K40" s="18">
        <v>320</v>
      </c>
      <c r="L40" s="11"/>
      <c r="M40" s="12"/>
      <c r="N40" s="13"/>
      <c r="O40" s="24"/>
    </row>
    <row r="41" spans="1:15" x14ac:dyDescent="0.3">
      <c r="A41" s="25" t="s">
        <v>33</v>
      </c>
      <c r="D41" s="5">
        <v>110</v>
      </c>
      <c r="E41" s="10">
        <v>145.97999999999999</v>
      </c>
      <c r="F41" s="11"/>
      <c r="G41" s="12"/>
      <c r="H41" s="13"/>
      <c r="I41" s="76">
        <v>0.45</v>
      </c>
      <c r="J41" s="15"/>
      <c r="K41" s="18">
        <v>110</v>
      </c>
      <c r="L41" s="11"/>
      <c r="M41" s="12"/>
      <c r="N41" s="13"/>
      <c r="O41" s="24"/>
    </row>
    <row r="42" spans="1:15" x14ac:dyDescent="0.3">
      <c r="A42" s="25" t="s">
        <v>34</v>
      </c>
      <c r="D42" s="5">
        <v>3200</v>
      </c>
      <c r="E42" s="10">
        <v>2872.99</v>
      </c>
      <c r="F42" s="11"/>
      <c r="G42" s="12"/>
      <c r="H42" s="13"/>
      <c r="I42" s="78">
        <v>0.1</v>
      </c>
      <c r="J42" s="15"/>
      <c r="K42" s="18">
        <v>3500</v>
      </c>
      <c r="L42" s="11"/>
      <c r="M42" s="12"/>
      <c r="N42" s="13"/>
      <c r="O42" s="24"/>
    </row>
    <row r="43" spans="1:15" x14ac:dyDescent="0.3">
      <c r="A43" s="25" t="s">
        <v>35</v>
      </c>
      <c r="D43" s="5">
        <v>80</v>
      </c>
      <c r="E43" s="10">
        <v>50</v>
      </c>
      <c r="F43" s="11"/>
      <c r="G43" s="12"/>
      <c r="H43" s="13"/>
      <c r="I43" s="75">
        <v>0.37</v>
      </c>
      <c r="J43" s="15"/>
      <c r="K43" s="18">
        <v>100</v>
      </c>
      <c r="L43" s="11"/>
      <c r="M43" s="12"/>
      <c r="N43" s="13"/>
      <c r="O43" s="24"/>
    </row>
    <row r="44" spans="1:15" x14ac:dyDescent="0.3">
      <c r="A44" s="25" t="s">
        <v>36</v>
      </c>
      <c r="D44" s="5">
        <v>881</v>
      </c>
      <c r="E44" s="10">
        <v>866.52</v>
      </c>
      <c r="F44" s="11"/>
      <c r="G44" s="12"/>
      <c r="H44" s="13"/>
      <c r="I44" s="74">
        <v>1.6E-2</v>
      </c>
      <c r="J44" s="15"/>
      <c r="K44" s="18">
        <v>1000</v>
      </c>
      <c r="L44" s="11"/>
      <c r="M44" s="12"/>
      <c r="N44" s="13"/>
      <c r="O44" s="24"/>
    </row>
    <row r="45" spans="1:15" x14ac:dyDescent="0.3">
      <c r="A45" s="25" t="s">
        <v>37</v>
      </c>
      <c r="D45" s="5">
        <v>1500</v>
      </c>
      <c r="E45" s="10">
        <v>1580</v>
      </c>
      <c r="F45" s="11"/>
      <c r="G45" s="12"/>
      <c r="H45" s="13"/>
      <c r="I45" s="76">
        <v>0.05</v>
      </c>
      <c r="J45" s="15"/>
      <c r="K45" s="18"/>
      <c r="L45" s="11"/>
      <c r="M45" s="12"/>
      <c r="N45" s="13"/>
      <c r="O45" s="24"/>
    </row>
    <row r="46" spans="1:15" x14ac:dyDescent="0.3">
      <c r="A46" s="25" t="s">
        <v>38</v>
      </c>
      <c r="D46" s="5"/>
      <c r="E46" s="10"/>
      <c r="F46" s="11"/>
      <c r="G46" s="12">
        <v>4172.66</v>
      </c>
      <c r="H46" s="13"/>
      <c r="I46" s="77" t="s">
        <v>79</v>
      </c>
      <c r="J46" s="15"/>
      <c r="K46" s="18"/>
      <c r="L46" s="11"/>
      <c r="M46" s="12"/>
      <c r="N46" s="13"/>
      <c r="O46" s="24"/>
    </row>
    <row r="47" spans="1:15" x14ac:dyDescent="0.3">
      <c r="A47" s="25" t="s">
        <v>39</v>
      </c>
      <c r="D47" s="5">
        <v>50</v>
      </c>
      <c r="E47" s="10">
        <v>48.34</v>
      </c>
      <c r="F47" s="11"/>
      <c r="G47" s="12"/>
      <c r="H47" s="13"/>
      <c r="I47" s="69"/>
      <c r="J47" s="15"/>
      <c r="K47" s="18">
        <v>200</v>
      </c>
      <c r="L47" s="11"/>
      <c r="M47" s="12"/>
      <c r="N47" s="13"/>
      <c r="O47" s="24"/>
    </row>
    <row r="48" spans="1:15" x14ac:dyDescent="0.3">
      <c r="A48" s="25" t="s">
        <v>8</v>
      </c>
      <c r="D48" s="5">
        <v>5093</v>
      </c>
      <c r="E48" s="10">
        <v>4802.2299999999996</v>
      </c>
      <c r="F48" s="11"/>
      <c r="G48" s="12"/>
      <c r="H48" s="13"/>
      <c r="I48" s="69"/>
      <c r="J48" s="15"/>
      <c r="K48" s="18"/>
      <c r="L48" s="11"/>
      <c r="M48" s="12"/>
      <c r="N48" s="13"/>
      <c r="O48" s="24"/>
    </row>
    <row r="49" spans="1:15" x14ac:dyDescent="0.3">
      <c r="A49" s="25" t="s">
        <v>59</v>
      </c>
      <c r="D49" s="5">
        <v>6500</v>
      </c>
      <c r="E49" s="10">
        <v>5164.3</v>
      </c>
      <c r="F49" s="11"/>
      <c r="G49" s="12"/>
      <c r="H49" s="13"/>
      <c r="I49" s="75">
        <v>0.2</v>
      </c>
      <c r="J49" s="15"/>
      <c r="K49" s="18">
        <v>2500</v>
      </c>
      <c r="L49" s="11"/>
      <c r="M49" s="12"/>
      <c r="N49" s="13"/>
      <c r="O49" s="24"/>
    </row>
    <row r="50" spans="1:15" x14ac:dyDescent="0.3">
      <c r="A50" s="25" t="s">
        <v>40</v>
      </c>
      <c r="D50" s="5">
        <v>216</v>
      </c>
      <c r="E50" s="10">
        <v>72</v>
      </c>
      <c r="F50" s="11"/>
      <c r="G50" s="12">
        <v>65.67</v>
      </c>
      <c r="H50" s="13"/>
      <c r="I50" s="75">
        <v>0.36</v>
      </c>
      <c r="J50" s="15"/>
      <c r="K50" s="18">
        <v>72</v>
      </c>
      <c r="L50" s="11"/>
      <c r="M50" s="12">
        <v>72</v>
      </c>
      <c r="N50" s="13"/>
      <c r="O50" s="24"/>
    </row>
    <row r="51" spans="1:15" x14ac:dyDescent="0.3">
      <c r="A51" s="25" t="s">
        <v>41</v>
      </c>
      <c r="D51" s="5"/>
      <c r="E51" s="10">
        <v>630.21</v>
      </c>
      <c r="F51" s="11"/>
      <c r="G51" s="12"/>
      <c r="H51" s="13"/>
      <c r="I51" s="77"/>
      <c r="J51" s="15"/>
      <c r="K51" s="18"/>
      <c r="L51" s="11"/>
      <c r="M51" s="12"/>
      <c r="N51" s="13"/>
      <c r="O51" s="24"/>
    </row>
    <row r="52" spans="1:15" x14ac:dyDescent="0.3">
      <c r="A52" s="25" t="s">
        <v>42</v>
      </c>
      <c r="D52" s="5">
        <v>3307</v>
      </c>
      <c r="E52" s="10">
        <v>3306.54</v>
      </c>
      <c r="F52" s="11">
        <v>4216.4399999999996</v>
      </c>
      <c r="G52" s="12"/>
      <c r="H52" s="13"/>
      <c r="I52" s="91" t="s">
        <v>82</v>
      </c>
      <c r="J52" s="15"/>
      <c r="K52" s="18">
        <v>3307</v>
      </c>
      <c r="L52" s="11">
        <v>4216.4399999999996</v>
      </c>
      <c r="M52" s="12"/>
      <c r="N52" s="13"/>
      <c r="O52" s="24"/>
    </row>
    <row r="53" spans="1:15" x14ac:dyDescent="0.3">
      <c r="A53" s="25" t="s">
        <v>64</v>
      </c>
      <c r="D53" s="5"/>
      <c r="E53" s="10">
        <v>6293.88</v>
      </c>
      <c r="F53" s="11"/>
      <c r="G53" s="12">
        <v>33.340000000000003</v>
      </c>
      <c r="H53" s="13"/>
      <c r="I53" s="69"/>
      <c r="J53" s="15"/>
      <c r="K53" s="18"/>
      <c r="L53" s="11"/>
      <c r="M53" s="12"/>
      <c r="N53" s="13"/>
      <c r="O53" s="24"/>
    </row>
    <row r="54" spans="1:15" x14ac:dyDescent="0.3">
      <c r="A54" s="25" t="s">
        <v>43</v>
      </c>
      <c r="D54" s="4">
        <f>SUM(D20:D52)</f>
        <v>45359</v>
      </c>
      <c r="E54" s="6">
        <f>SUM(E20:E53)</f>
        <v>54217.029999999992</v>
      </c>
      <c r="F54" s="7">
        <f>SUM(F20:F52)</f>
        <v>14070.52</v>
      </c>
      <c r="G54" s="8">
        <f>SUM(G20:G53)</f>
        <v>4271.67</v>
      </c>
      <c r="H54" s="9">
        <v>0</v>
      </c>
      <c r="I54" s="69"/>
      <c r="J54" s="15"/>
      <c r="K54" s="17">
        <f>SUM(K20:K52)</f>
        <v>33564</v>
      </c>
      <c r="L54" s="7">
        <f>SUM(L20:L52)</f>
        <v>17511.399999999998</v>
      </c>
      <c r="M54" s="8">
        <f>SUM(M20:M52)</f>
        <v>72</v>
      </c>
      <c r="N54" s="9">
        <f>SUM(N20:N52)</f>
        <v>0</v>
      </c>
      <c r="O54" s="24"/>
    </row>
    <row r="55" spans="1:15" x14ac:dyDescent="0.3">
      <c r="A55" s="21"/>
      <c r="E55" s="10"/>
      <c r="F55" s="11"/>
      <c r="G55" s="12"/>
      <c r="H55" s="13"/>
      <c r="I55" s="69"/>
      <c r="J55" s="15"/>
      <c r="K55" s="18"/>
      <c r="L55" s="11"/>
      <c r="M55" s="12"/>
      <c r="N55" s="13"/>
      <c r="O55" s="24"/>
    </row>
    <row r="56" spans="1:15" x14ac:dyDescent="0.3">
      <c r="A56" s="25" t="s">
        <v>66</v>
      </c>
      <c r="E56" s="10" t="s">
        <v>67</v>
      </c>
      <c r="F56" s="11"/>
      <c r="G56" s="12" t="s">
        <v>68</v>
      </c>
      <c r="H56" s="13"/>
      <c r="I56" s="69"/>
      <c r="J56" s="15"/>
      <c r="K56" s="18"/>
      <c r="L56" s="11"/>
      <c r="M56" s="12"/>
      <c r="N56" s="13"/>
      <c r="O56" s="24"/>
    </row>
    <row r="57" spans="1:15" ht="15" thickBot="1" x14ac:dyDescent="0.35">
      <c r="A57" s="28" t="s">
        <v>54</v>
      </c>
      <c r="B57" s="29"/>
      <c r="C57" s="29"/>
      <c r="D57" s="29"/>
      <c r="E57" s="30">
        <v>21829.55</v>
      </c>
      <c r="F57" s="31">
        <f>F16-F54</f>
        <v>5929.48</v>
      </c>
      <c r="G57" s="32">
        <v>2742.55</v>
      </c>
      <c r="H57" s="33">
        <v>5173.28</v>
      </c>
      <c r="I57" s="92">
        <v>35674.86</v>
      </c>
      <c r="J57" s="15"/>
      <c r="K57" s="70">
        <f>K16-K54</f>
        <v>21465.550000000003</v>
      </c>
      <c r="L57" s="31">
        <f>L16-L54</f>
        <v>8418.0800000000017</v>
      </c>
      <c r="M57" s="32">
        <f>M16-M54</f>
        <v>2670.55</v>
      </c>
      <c r="N57" s="33">
        <f>N16-N54</f>
        <v>5293.28</v>
      </c>
      <c r="O57" s="34"/>
    </row>
    <row r="58" spans="1:15" x14ac:dyDescent="0.3">
      <c r="A58" s="1"/>
    </row>
    <row r="59" spans="1:15" ht="28.8" x14ac:dyDescent="0.3">
      <c r="A59" s="88" t="s">
        <v>44</v>
      </c>
      <c r="B59" s="64"/>
      <c r="C59" s="64"/>
      <c r="D59" s="64"/>
      <c r="E59" s="64"/>
      <c r="F59" s="64"/>
      <c r="G59" s="64"/>
      <c r="H59" s="14" t="s">
        <v>1</v>
      </c>
      <c r="I59" s="64"/>
      <c r="J59" s="64"/>
      <c r="K59" s="14" t="s">
        <v>53</v>
      </c>
      <c r="L59" s="35" t="s">
        <v>75</v>
      </c>
      <c r="N59" s="3"/>
      <c r="O59" s="3"/>
    </row>
    <row r="60" spans="1:15" x14ac:dyDescent="0.3">
      <c r="A60" s="90" t="s">
        <v>45</v>
      </c>
      <c r="B60" s="64"/>
      <c r="C60" s="64"/>
      <c r="D60" s="64"/>
      <c r="E60" s="64"/>
      <c r="F60" s="64"/>
      <c r="G60" s="80"/>
      <c r="H60" s="15">
        <v>500</v>
      </c>
      <c r="I60" s="15"/>
      <c r="J60" s="15"/>
      <c r="K60" s="15">
        <v>500</v>
      </c>
      <c r="L60" s="15">
        <v>1000</v>
      </c>
    </row>
    <row r="61" spans="1:15" x14ac:dyDescent="0.3">
      <c r="A61" s="90" t="s">
        <v>46</v>
      </c>
      <c r="B61" s="64"/>
      <c r="C61" s="64"/>
      <c r="D61" s="64"/>
      <c r="E61" s="64"/>
      <c r="F61" s="64"/>
      <c r="G61" s="80"/>
      <c r="H61" s="15"/>
      <c r="I61" s="15"/>
      <c r="J61" s="15"/>
      <c r="K61" s="89" t="s">
        <v>83</v>
      </c>
      <c r="L61" s="15"/>
    </row>
    <row r="62" spans="1:15" x14ac:dyDescent="0.3">
      <c r="A62" s="90" t="s">
        <v>72</v>
      </c>
      <c r="B62" s="64"/>
      <c r="C62" s="64"/>
      <c r="D62" s="64"/>
      <c r="E62" s="64"/>
      <c r="F62" s="64"/>
      <c r="G62" s="80"/>
      <c r="H62" s="15"/>
      <c r="I62" s="15"/>
      <c r="J62" s="15"/>
      <c r="K62" s="15">
        <v>1000</v>
      </c>
      <c r="L62" s="15">
        <v>1000</v>
      </c>
    </row>
    <row r="63" spans="1:15" x14ac:dyDescent="0.3">
      <c r="A63" s="90" t="s">
        <v>47</v>
      </c>
      <c r="B63" s="64"/>
      <c r="C63" s="64"/>
      <c r="D63" s="64"/>
      <c r="E63" s="64"/>
      <c r="F63" s="64"/>
      <c r="G63" s="80"/>
      <c r="H63" s="15"/>
      <c r="I63" s="15"/>
      <c r="J63" s="15"/>
      <c r="K63" s="15">
        <v>250</v>
      </c>
      <c r="L63" s="15">
        <v>250</v>
      </c>
    </row>
    <row r="64" spans="1:15" x14ac:dyDescent="0.3">
      <c r="A64" s="90" t="s">
        <v>48</v>
      </c>
      <c r="B64" s="64"/>
      <c r="C64" s="64"/>
      <c r="D64" s="64"/>
      <c r="E64" s="64"/>
      <c r="F64" s="64"/>
      <c r="G64" s="80"/>
      <c r="H64" s="15"/>
      <c r="I64" s="15"/>
      <c r="J64" s="15"/>
      <c r="K64" s="15"/>
      <c r="L64" s="15"/>
    </row>
    <row r="65" spans="1:15" x14ac:dyDescent="0.3">
      <c r="A65" s="90" t="s">
        <v>73</v>
      </c>
      <c r="B65" s="64"/>
      <c r="C65" s="64"/>
      <c r="D65" s="64"/>
      <c r="E65" s="64"/>
      <c r="F65" s="64"/>
      <c r="G65" s="80"/>
      <c r="H65" s="15">
        <v>150</v>
      </c>
      <c r="I65" s="15"/>
      <c r="J65" s="15"/>
      <c r="K65" s="15">
        <v>150</v>
      </c>
      <c r="L65" s="15">
        <v>300</v>
      </c>
    </row>
    <row r="66" spans="1:15" x14ac:dyDescent="0.3">
      <c r="A66" s="90" t="s">
        <v>71</v>
      </c>
      <c r="B66" s="64"/>
      <c r="C66" s="64"/>
      <c r="D66" s="64"/>
      <c r="E66" s="64"/>
      <c r="F66" s="64"/>
      <c r="G66" s="80"/>
      <c r="H66" s="15">
        <v>327.01</v>
      </c>
      <c r="I66" s="15"/>
      <c r="J66" s="15"/>
      <c r="K66" s="15">
        <v>500</v>
      </c>
      <c r="L66" s="15">
        <v>827.01</v>
      </c>
    </row>
    <row r="67" spans="1:15" x14ac:dyDescent="0.3">
      <c r="A67" s="90" t="s">
        <v>99</v>
      </c>
      <c r="B67" s="64"/>
      <c r="C67" s="64"/>
      <c r="D67" s="64"/>
      <c r="E67" s="64"/>
      <c r="F67" s="64"/>
      <c r="G67" s="80"/>
      <c r="H67" s="15">
        <v>581.91999999999996</v>
      </c>
      <c r="I67" s="15"/>
      <c r="J67" s="15"/>
      <c r="K67" s="15">
        <v>8418.08</v>
      </c>
      <c r="L67" s="15">
        <v>9000</v>
      </c>
    </row>
    <row r="68" spans="1:15" x14ac:dyDescent="0.3">
      <c r="A68" s="90" t="s">
        <v>69</v>
      </c>
      <c r="B68" s="64"/>
      <c r="C68" s="64"/>
      <c r="D68" s="64"/>
      <c r="E68" s="64"/>
      <c r="F68" s="64"/>
      <c r="G68" s="80"/>
      <c r="H68" s="15">
        <v>5173.28</v>
      </c>
      <c r="I68" s="15"/>
      <c r="J68" s="15"/>
      <c r="K68" s="15"/>
      <c r="L68" s="15">
        <v>5173.28</v>
      </c>
    </row>
    <row r="69" spans="1:15" x14ac:dyDescent="0.3">
      <c r="A69" s="90" t="s">
        <v>70</v>
      </c>
      <c r="B69" s="64"/>
      <c r="C69" s="64"/>
      <c r="D69" s="64"/>
      <c r="E69" s="64"/>
      <c r="F69" s="64"/>
      <c r="G69" s="80"/>
      <c r="H69" s="15">
        <v>2759.55</v>
      </c>
      <c r="I69" s="15"/>
      <c r="J69" s="15"/>
      <c r="K69" s="15"/>
      <c r="L69" s="15">
        <v>2759.55</v>
      </c>
    </row>
    <row r="70" spans="1:15" x14ac:dyDescent="0.3">
      <c r="A70" s="90" t="s">
        <v>74</v>
      </c>
      <c r="B70" s="64"/>
      <c r="C70" s="64"/>
      <c r="D70" s="64"/>
      <c r="E70" s="64"/>
      <c r="F70" s="64"/>
      <c r="G70" s="80"/>
      <c r="H70" s="15">
        <v>290.77999999999997</v>
      </c>
      <c r="I70" s="15"/>
      <c r="J70" s="15"/>
      <c r="K70" s="15">
        <v>-290.77999999999997</v>
      </c>
      <c r="L70" s="15"/>
    </row>
    <row r="71" spans="1:15" x14ac:dyDescent="0.3">
      <c r="A71" s="88" t="s">
        <v>49</v>
      </c>
      <c r="B71" s="64"/>
      <c r="C71" s="64"/>
      <c r="D71" s="64"/>
      <c r="E71" s="64"/>
      <c r="F71" s="64"/>
      <c r="G71" s="80"/>
      <c r="H71" s="14">
        <f>SUM(H60:H70)</f>
        <v>9782.5399999999991</v>
      </c>
      <c r="I71" s="15"/>
      <c r="J71" s="15"/>
      <c r="K71" s="14">
        <f>SUM(K60:K70)</f>
        <v>10527.3</v>
      </c>
      <c r="L71" s="14">
        <f>SUM(L60:L70)</f>
        <v>20309.84</v>
      </c>
      <c r="N71" s="3"/>
      <c r="O71" s="3"/>
    </row>
    <row r="72" spans="1:15" x14ac:dyDescent="0.3">
      <c r="A72" s="2"/>
      <c r="K72" s="3"/>
    </row>
    <row r="74" spans="1:15" ht="28.8" x14ac:dyDescent="0.3">
      <c r="A74" s="68" t="s">
        <v>84</v>
      </c>
      <c r="B74" s="80"/>
      <c r="C74" s="15" t="s">
        <v>85</v>
      </c>
      <c r="D74" s="81" t="s">
        <v>86</v>
      </c>
      <c r="E74" s="15" t="s">
        <v>87</v>
      </c>
      <c r="F74" s="82" t="s">
        <v>88</v>
      </c>
      <c r="G74" s="82" t="s">
        <v>89</v>
      </c>
      <c r="H74" s="79" t="s">
        <v>90</v>
      </c>
      <c r="I74" s="80"/>
    </row>
    <row r="75" spans="1:15" x14ac:dyDescent="0.3">
      <c r="A75" s="83"/>
      <c r="B75" s="84"/>
      <c r="C75" s="15"/>
      <c r="D75" s="81"/>
      <c r="E75" s="15"/>
      <c r="F75" s="82"/>
      <c r="G75" s="82"/>
      <c r="H75" s="81" t="s">
        <v>85</v>
      </c>
      <c r="I75" s="15" t="s">
        <v>93</v>
      </c>
    </row>
    <row r="76" spans="1:15" x14ac:dyDescent="0.3">
      <c r="A76" s="87" t="s">
        <v>22</v>
      </c>
      <c r="B76" s="80"/>
      <c r="C76" s="15">
        <v>56734.36</v>
      </c>
      <c r="D76" s="15">
        <v>37605.449999999997</v>
      </c>
      <c r="E76" s="15" t="s">
        <v>91</v>
      </c>
      <c r="F76" s="15" t="s">
        <v>92</v>
      </c>
      <c r="G76" s="15">
        <v>3494.08</v>
      </c>
      <c r="H76" s="15">
        <v>32856.76</v>
      </c>
      <c r="I76" s="15">
        <v>9071.85</v>
      </c>
    </row>
    <row r="77" spans="1:15" x14ac:dyDescent="0.3">
      <c r="A77" s="87" t="s">
        <v>94</v>
      </c>
      <c r="B77" s="80"/>
      <c r="C77" s="15">
        <v>10920.97</v>
      </c>
      <c r="D77" s="15">
        <v>10387.959999999999</v>
      </c>
      <c r="E77" s="15" t="s">
        <v>91</v>
      </c>
      <c r="F77" s="15" t="s">
        <v>96</v>
      </c>
      <c r="G77" s="15">
        <v>722.36</v>
      </c>
      <c r="H77" s="15">
        <v>7325.32</v>
      </c>
      <c r="I77" s="15">
        <v>3148.31</v>
      </c>
    </row>
    <row r="78" spans="1:15" x14ac:dyDescent="0.3">
      <c r="A78" s="85" t="s">
        <v>95</v>
      </c>
      <c r="B78" s="86"/>
      <c r="C78" s="15">
        <v>30000</v>
      </c>
      <c r="D78" s="15">
        <v>3065.35</v>
      </c>
      <c r="E78" s="15" t="s">
        <v>97</v>
      </c>
      <c r="F78" s="15" t="s">
        <v>98</v>
      </c>
      <c r="G78" s="15">
        <v>3306.54</v>
      </c>
      <c r="H78" s="15">
        <v>8037.02</v>
      </c>
      <c r="I78" s="15">
        <v>229.28</v>
      </c>
    </row>
  </sheetData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2024-04-04T13:54:32Z</cp:lastPrinted>
  <dcterms:created xsi:type="dcterms:W3CDTF">2023-11-02T15:17:14Z</dcterms:created>
  <dcterms:modified xsi:type="dcterms:W3CDTF">2024-04-04T13:56:11Z</dcterms:modified>
</cp:coreProperties>
</file>